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ransfer manifest" state="visible" r:id="rId4"/>
    <sheet sheetId="2" name="Plan" state="visible" r:id="rId5"/>
    <sheet sheetId="3" name="How to use" state="visible" r:id="rId6"/>
    <sheet sheetId="4" name="Example" state="visible" r:id="rId7"/>
  </sheets>
  <calcPr calcId="171027" fullCalcOnLoad="1"/>
</workbook>
</file>

<file path=xl/sharedStrings.xml><?xml version="1.0" encoding="utf-8"?>
<sst xmlns="http://schemas.openxmlformats.org/spreadsheetml/2006/main" count="147" uniqueCount="82">
  <si>
    <t>Date</t>
  </si>
  <si>
    <t>Direction</t>
  </si>
  <si>
    <t>Airport</t>
  </si>
  <si>
    <t>Terminal</t>
  </si>
  <si>
    <t>Flight No</t>
  </si>
  <si>
    <t>Flight Time</t>
  </si>
  <si>
    <t>Pickup Time</t>
  </si>
  <si>
    <t>Passenger</t>
  </si>
  <si>
    <t>Pax</t>
  </si>
  <si>
    <t>Bags</t>
  </si>
  <si>
    <t>Phone</t>
  </si>
  <si>
    <t>Hotel / Address</t>
  </si>
  <si>
    <t>Meeting Point</t>
  </si>
  <si>
    <t>Vehicle</t>
  </si>
  <si>
    <t>Status</t>
  </si>
  <si>
    <t>Notes</t>
  </si>
  <si>
    <t>Plan</t>
  </si>
  <si>
    <t>Rows (passenger legs)</t>
  </si>
  <si>
    <t>Total passengers</t>
  </si>
  <si>
    <t>By day</t>
  </si>
  <si>
    <t>Ten days from the first date. A blank Pax counts as one. The last column counts people with no vehicle yet.</t>
  </si>
  <si>
    <t>Day</t>
  </si>
  <si>
    <t>Arrivals (pax)</t>
  </si>
  <si>
    <t>Departures (pax)</t>
  </si>
  <si>
    <t>No vehicle yet (pax)</t>
  </si>
  <si>
    <t>Hour by hour</t>
  </si>
  <si>
    <t>Change the yellow cells. Each row counts one hour by flight time: the 10:00 row is 10:00–10:59.</t>
  </si>
  <si>
    <t>Arrival</t>
  </si>
  <si>
    <t>Leave blank to count all.</t>
  </si>
  <si>
    <t>Hour</t>
  </si>
  <si>
    <t>How to use</t>
  </si>
  <si>
    <t>What this file is for</t>
  </si>
  <si>
    <t>A passenger manifest for your event guests’ airport transfers. Each row is one passenger on one leg: someone who flies in and out has two rows. The list you send the transfer company and the team on the ground comes from here.</t>
  </si>
  <si>
    <t>First sheet, first row</t>
  </si>
  <si>
    <t>The headers sit in row 1 of the first sheet. Don’t rename them; the formulas on the Plan sheet read these columns.</t>
  </si>
  <si>
    <t>Date, Direction, Flight Time</t>
  </si>
  <si>
    <t>Date is the flight date. Direction is Arrival or Departure from the dropdown. Flight time is landing for arrivals and take-off for departures, in the airport’s local time.</t>
  </si>
  <si>
    <t>When the vehicle collects the passenger. For arrivals, some time after landing (later for international flights, for passport control and bags); for departures, when they leave the hotel.</t>
  </si>
  <si>
    <t>Pax and Bags</t>
  </si>
  <si>
    <t>A row can be a family or a small group; put the number of people in Pax, as a number; a blank Pax counts as one. Text in these two columns makes the Plan sheet show an error. The number of bags matters as much as seats when you pick a vehicle.</t>
  </si>
  <si>
    <t>The vehicle or group code you plan (A1, A2…). Passengers with the same code travel together. The Plan sheet counts people with no vehicle yet.</t>
  </si>
  <si>
    <t>Marked by the team on the day: Pending, Landed, Picked up, No-show, Cancelled. If the transfer company keeps its own list, pass late changes on to them.</t>
  </si>
  <si>
    <t>Plan sheet</t>
  </si>
  <si>
    <t>Arrivals and departures per day, people with no vehicle, and arrivals hour by hour for the day you pick. Choose the date, direction, airport and terminal in the yellow cells. It fills itself in with formulas.</t>
  </si>
  <si>
    <t>Personal data</t>
  </si>
  <si>
    <t>Give drivers only what they need to do the job: name, flight, time, number of people, pickup and drop-off, one phone number. If the transfer company needs ID or passport numbers for a legal filing, send those separately, the way they ask, and keep them off the driver’s list.</t>
  </si>
  <si>
    <t>EventProgrammer</t>
  </si>
  <si>
    <t>In EventProgrammer, transfers come from the flights on the guest list: grouped by date, city and direction, with passenger manifests exported to Excel. This file is not imported as transfers. eventprogrammer.com/en</t>
  </si>
  <si>
    <t>IST</t>
  </si>
  <si>
    <t>International</t>
  </si>
  <si>
    <t>LH1300</t>
  </si>
  <si>
    <t>Anna Berg</t>
  </si>
  <si>
    <t>Hotel A</t>
  </si>
  <si>
    <t>International arrivals exit</t>
  </si>
  <si>
    <t>A1</t>
  </si>
  <si>
    <t>Pending</t>
  </si>
  <si>
    <t>KL1955</t>
  </si>
  <si>
    <t>Tom Becker</t>
  </si>
  <si>
    <t>Domestic</t>
  </si>
  <si>
    <t>TK2410</t>
  </si>
  <si>
    <t>Deniz Aksoy</t>
  </si>
  <si>
    <t>Domestic arrivals exit</t>
  </si>
  <si>
    <t>A2</t>
  </si>
  <si>
    <t>TK2124</t>
  </si>
  <si>
    <t>Ali Kaya</t>
  </si>
  <si>
    <t>+90 555 000 00 04</t>
  </si>
  <si>
    <t>With partner and child; child seat needed</t>
  </si>
  <si>
    <t>TK2130</t>
  </si>
  <si>
    <t>Selin Akin</t>
  </si>
  <si>
    <t>Flight just confirmed, no vehicle yet</t>
  </si>
  <si>
    <t>SAW</t>
  </si>
  <si>
    <t>PC2012</t>
  </si>
  <si>
    <t>Can Demir</t>
  </si>
  <si>
    <t>+90 555 000 00 06</t>
  </si>
  <si>
    <t>A3</t>
  </si>
  <si>
    <t>Speaker, own car</t>
  </si>
  <si>
    <t>Departure</t>
  </si>
  <si>
    <t>PC2015</t>
  </si>
  <si>
    <t>Hotel lobby</t>
  </si>
  <si>
    <t>D1</t>
  </si>
  <si>
    <t>TK2415</t>
  </si>
  <si>
    <t>D2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</si>
</sst>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hh:mm"/>
  </numFmts>
  <fonts count="6" x14ac:knownFonts="1">
    <font>
      <color theme="1"/>
      <family val="2"/>
      <scheme val="minor"/>
      <sz val="11"/>
      <name val="Calibri"/>
    </font>
    <font>
      <b/>
      <color rgb="FFF2EEE6"/>
    </font>
    <font>
      <b/>
      <sz val="16"/>
    </font>
    <font>
      <b/>
    </font>
    <font>
      <b/>
      <sz val="14"/>
    </font>
    <font>
      <i/>
      <color rgb="FF5B5E66"/>
    </font>
  </fonts>
  <fills count="5">
    <fill>
      <patternFill patternType="none"/>
    </fill>
    <fill>
      <patternFill patternType="gray125"/>
    </fill>
    <fill>
      <patternFill patternType="solid">
        <fgColor rgb="FF0B0E13"/>
      </patternFill>
    </fill>
    <fill>
      <patternFill patternType="solid">
        <fgColor rgb="FFF8F6F1"/>
      </patternFill>
    </fill>
    <fill>
      <patternFill patternType="solid">
        <fgColor rgb="FFFFF4D6"/>
      </patternFill>
    </fill>
  </fills>
  <borders count="2">
    <border>
      <left/>
      <right/>
      <top/>
      <bottom/>
      <diagonal/>
    </border>
    <border>
      <left/>
      <right/>
      <top/>
      <bottom style="thin">
        <color rgb="FF5B5E66"/>
      </bottom>
      <diagonal/>
    </border>
  </borders>
  <cellStyleXfs count="1">
    <xf numFmtId="0" fontId="0" fillId="0" borderId="0"/>
  </cellStyleXfs>
  <cellXfs count="16">
    <xf numFmtId="0" fontId="0" fillId="0" borderId="0" xfId="0"/>
    <xf numFmtId="0" fontId="1" fillId="2" borderId="0" xfId="0" applyFont="1" applyFill="1" applyAlignment="1">
      <alignment vertical="center" wrapText="1"/>
    </xf>
    <xf numFmtId="164" fontId="0" fillId="0" borderId="0" xfId="0" applyNumberFormat="1"/>
    <xf numFmtId="165" fontId="0" fillId="0" borderId="0" xfId="0" applyNumberFormat="1"/>
    <xf numFmtId="164" fontId="0" fillId="3" borderId="0" xfId="0" applyNumberFormat="1" applyFill="1"/>
    <xf numFmtId="0" fontId="0" fillId="3" borderId="0" xfId="0" applyFill="1"/>
    <xf numFmtId="165" fontId="0" fillId="3" borderId="0" xfId="0" applyNumberFormat="1" applyFill="1"/>
    <xf numFmtId="0" fontId="2" fillId="0" borderId="0" xfId="0" applyFont="1"/>
    <xf numFmtId="0" fontId="3" fillId="0" borderId="0" xfId="0" applyFont="1"/>
    <xf numFmtId="0" fontId="4" fillId="0" borderId="0" xfId="0" applyFont="1"/>
    <xf numFmtId="0" fontId="5" fillId="0" borderId="0" xfId="0" applyFont="1"/>
    <xf numFmtId="164" fontId="0" fillId="4" borderId="1" xfId="0" applyNumberFormat="1" applyFill="1" applyBorder="1"/>
    <xf numFmtId="0" fontId="0" fillId="4" borderId="1" xfId="0" applyFill="1" applyBorder="1"/>
    <xf numFmtId="165" fontId="0" fillId="0" borderId="0" xfId="0" applyNumberFormat="1" applyAlignment="1">
      <alignment horizontal="left"/>
    </xf>
    <xf numFmtId="0" fontId="3" fillId="0" borderId="0" xfId="0" applyFont="1"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B0E13"/>
  </sheetPr>
  <dimension ref="A1:P501"/>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1" customWidth="1"/>
    <col min="4" max="4" width="12" customWidth="1"/>
    <col min="5" max="7" width="10" customWidth="1"/>
    <col min="8" max="8" width="24" customWidth="1"/>
    <col min="9" max="10" width="7" customWidth="1"/>
    <col min="11" max="11" width="16" customWidth="1"/>
    <col min="12" max="12" width="20" customWidth="1"/>
    <col min="13" max="13" width="22" customWidth="1"/>
    <col min="14" max="15" width="11" customWidth="1"/>
    <col min="16" max="16" width="28" customWidth="1"/>
  </cols>
  <sheetData>
    <row r="1" ht="32" customHeight="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c r="F2" s="3"/>
      <c r="G2" s="3"/>
    </row>
    <row r="3" spans="1:16" x14ac:dyDescent="0.25">
      <c r="A3" s="4"/>
      <c r="B3" s="5"/>
      <c r="C3" s="5"/>
      <c r="D3" s="5"/>
      <c r="E3" s="5"/>
      <c r="F3" s="6"/>
      <c r="G3" s="6"/>
      <c r="H3" s="5"/>
      <c r="I3" s="5"/>
      <c r="J3" s="5"/>
      <c r="K3" s="5"/>
      <c r="L3" s="5"/>
      <c r="M3" s="5"/>
      <c r="N3" s="5"/>
      <c r="O3" s="5"/>
      <c r="P3" s="5"/>
    </row>
    <row r="4" spans="1:16" x14ac:dyDescent="0.25">
      <c r="A4" s="2"/>
      <c r="F4" s="3"/>
      <c r="G4" s="3"/>
    </row>
    <row r="5" spans="1:16" x14ac:dyDescent="0.25">
      <c r="A5" s="4"/>
      <c r="B5" s="5"/>
      <c r="C5" s="5"/>
      <c r="D5" s="5"/>
      <c r="E5" s="5"/>
      <c r="F5" s="6"/>
      <c r="G5" s="6"/>
      <c r="H5" s="5"/>
      <c r="I5" s="5"/>
      <c r="J5" s="5"/>
      <c r="K5" s="5"/>
      <c r="L5" s="5"/>
      <c r="M5" s="5"/>
      <c r="N5" s="5"/>
      <c r="O5" s="5"/>
      <c r="P5" s="5"/>
    </row>
    <row r="6" spans="1:16" x14ac:dyDescent="0.25">
      <c r="A6" s="2"/>
      <c r="F6" s="3"/>
      <c r="G6" s="3"/>
    </row>
    <row r="7" spans="1:16" x14ac:dyDescent="0.25">
      <c r="A7" s="4"/>
      <c r="B7" s="5"/>
      <c r="C7" s="5"/>
      <c r="D7" s="5"/>
      <c r="E7" s="5"/>
      <c r="F7" s="6"/>
      <c r="G7" s="6"/>
      <c r="H7" s="5"/>
      <c r="I7" s="5"/>
      <c r="J7" s="5"/>
      <c r="K7" s="5"/>
      <c r="L7" s="5"/>
      <c r="M7" s="5"/>
      <c r="N7" s="5"/>
      <c r="O7" s="5"/>
      <c r="P7" s="5"/>
    </row>
    <row r="8" spans="1:16" x14ac:dyDescent="0.25">
      <c r="A8" s="2"/>
      <c r="F8" s="3"/>
      <c r="G8" s="3"/>
    </row>
    <row r="9" spans="1:16" x14ac:dyDescent="0.25">
      <c r="A9" s="4"/>
      <c r="B9" s="5"/>
      <c r="C9" s="5"/>
      <c r="D9" s="5"/>
      <c r="E9" s="5"/>
      <c r="F9" s="6"/>
      <c r="G9" s="6"/>
      <c r="H9" s="5"/>
      <c r="I9" s="5"/>
      <c r="J9" s="5"/>
      <c r="K9" s="5"/>
      <c r="L9" s="5"/>
      <c r="M9" s="5"/>
      <c r="N9" s="5"/>
      <c r="O9" s="5"/>
      <c r="P9" s="5"/>
    </row>
    <row r="10" spans="1:16" x14ac:dyDescent="0.25">
      <c r="A10" s="2"/>
      <c r="F10" s="3"/>
      <c r="G10" s="3"/>
    </row>
    <row r="11" spans="1:16" x14ac:dyDescent="0.25">
      <c r="A11" s="4"/>
      <c r="B11" s="5"/>
      <c r="C11" s="5"/>
      <c r="D11" s="5"/>
      <c r="E11" s="5"/>
      <c r="F11" s="6"/>
      <c r="G11" s="6"/>
      <c r="H11" s="5"/>
      <c r="I11" s="5"/>
      <c r="J11" s="5"/>
      <c r="K11" s="5"/>
      <c r="L11" s="5"/>
      <c r="M11" s="5"/>
      <c r="N11" s="5"/>
      <c r="O11" s="5"/>
      <c r="P11" s="5"/>
    </row>
    <row r="12" spans="1:16" x14ac:dyDescent="0.25">
      <c r="A12" s="2"/>
      <c r="F12" s="3"/>
      <c r="G12" s="3"/>
    </row>
    <row r="13" spans="1:16" x14ac:dyDescent="0.25">
      <c r="A13" s="4"/>
      <c r="B13" s="5"/>
      <c r="C13" s="5"/>
      <c r="D13" s="5"/>
      <c r="E13" s="5"/>
      <c r="F13" s="6"/>
      <c r="G13" s="6"/>
      <c r="H13" s="5"/>
      <c r="I13" s="5"/>
      <c r="J13" s="5"/>
      <c r="K13" s="5"/>
      <c r="L13" s="5"/>
      <c r="M13" s="5"/>
      <c r="N13" s="5"/>
      <c r="O13" s="5"/>
      <c r="P13" s="5"/>
    </row>
    <row r="14" spans="1:16" x14ac:dyDescent="0.25">
      <c r="A14" s="2"/>
      <c r="F14" s="3"/>
      <c r="G14" s="3"/>
    </row>
    <row r="15" spans="1:16" x14ac:dyDescent="0.25">
      <c r="A15" s="4"/>
      <c r="B15" s="5"/>
      <c r="C15" s="5"/>
      <c r="D15" s="5"/>
      <c r="E15" s="5"/>
      <c r="F15" s="6"/>
      <c r="G15" s="6"/>
      <c r="H15" s="5"/>
      <c r="I15" s="5"/>
      <c r="J15" s="5"/>
      <c r="K15" s="5"/>
      <c r="L15" s="5"/>
      <c r="M15" s="5"/>
      <c r="N15" s="5"/>
      <c r="O15" s="5"/>
      <c r="P15" s="5"/>
    </row>
    <row r="16" spans="1:16" x14ac:dyDescent="0.25">
      <c r="A16" s="2"/>
      <c r="F16" s="3"/>
      <c r="G16" s="3"/>
    </row>
    <row r="17" spans="1:16" x14ac:dyDescent="0.25">
      <c r="A17" s="4"/>
      <c r="B17" s="5"/>
      <c r="C17" s="5"/>
      <c r="D17" s="5"/>
      <c r="E17" s="5"/>
      <c r="F17" s="6"/>
      <c r="G17" s="6"/>
      <c r="H17" s="5"/>
      <c r="I17" s="5"/>
      <c r="J17" s="5"/>
      <c r="K17" s="5"/>
      <c r="L17" s="5"/>
      <c r="M17" s="5"/>
      <c r="N17" s="5"/>
      <c r="O17" s="5"/>
      <c r="P17" s="5"/>
    </row>
    <row r="18" spans="1:16" x14ac:dyDescent="0.25">
      <c r="A18" s="2"/>
      <c r="F18" s="3"/>
      <c r="G18" s="3"/>
    </row>
    <row r="19" spans="1:16" x14ac:dyDescent="0.25">
      <c r="A19" s="4"/>
      <c r="B19" s="5"/>
      <c r="C19" s="5"/>
      <c r="D19" s="5"/>
      <c r="E19" s="5"/>
      <c r="F19" s="6"/>
      <c r="G19" s="6"/>
      <c r="H19" s="5"/>
      <c r="I19" s="5"/>
      <c r="J19" s="5"/>
      <c r="K19" s="5"/>
      <c r="L19" s="5"/>
      <c r="M19" s="5"/>
      <c r="N19" s="5"/>
      <c r="O19" s="5"/>
      <c r="P19" s="5"/>
    </row>
    <row r="20" spans="1:16" x14ac:dyDescent="0.25">
      <c r="A20" s="2"/>
      <c r="F20" s="3"/>
      <c r="G20" s="3"/>
    </row>
    <row r="21" spans="1:16" x14ac:dyDescent="0.25">
      <c r="A21" s="4"/>
      <c r="B21" s="5"/>
      <c r="C21" s="5"/>
      <c r="D21" s="5"/>
      <c r="E21" s="5"/>
      <c r="F21" s="6"/>
      <c r="G21" s="6"/>
      <c r="H21" s="5"/>
      <c r="I21" s="5"/>
      <c r="J21" s="5"/>
      <c r="K21" s="5"/>
      <c r="L21" s="5"/>
      <c r="M21" s="5"/>
      <c r="N21" s="5"/>
      <c r="O21" s="5"/>
      <c r="P21" s="5"/>
    </row>
    <row r="22" spans="1:16" x14ac:dyDescent="0.25">
      <c r="A22" s="2"/>
      <c r="F22" s="3"/>
      <c r="G22" s="3"/>
    </row>
    <row r="23" spans="1:16" x14ac:dyDescent="0.25">
      <c r="A23" s="4"/>
      <c r="B23" s="5"/>
      <c r="C23" s="5"/>
      <c r="D23" s="5"/>
      <c r="E23" s="5"/>
      <c r="F23" s="6"/>
      <c r="G23" s="6"/>
      <c r="H23" s="5"/>
      <c r="I23" s="5"/>
      <c r="J23" s="5"/>
      <c r="K23" s="5"/>
      <c r="L23" s="5"/>
      <c r="M23" s="5"/>
      <c r="N23" s="5"/>
      <c r="O23" s="5"/>
      <c r="P23" s="5"/>
    </row>
    <row r="24" spans="1:16" x14ac:dyDescent="0.25">
      <c r="A24" s="2"/>
      <c r="F24" s="3"/>
      <c r="G24" s="3"/>
    </row>
    <row r="25" spans="1:16" x14ac:dyDescent="0.25">
      <c r="A25" s="4"/>
      <c r="B25" s="5"/>
      <c r="C25" s="5"/>
      <c r="D25" s="5"/>
      <c r="E25" s="5"/>
      <c r="F25" s="6"/>
      <c r="G25" s="6"/>
      <c r="H25" s="5"/>
      <c r="I25" s="5"/>
      <c r="J25" s="5"/>
      <c r="K25" s="5"/>
      <c r="L25" s="5"/>
      <c r="M25" s="5"/>
      <c r="N25" s="5"/>
      <c r="O25" s="5"/>
      <c r="P25" s="5"/>
    </row>
    <row r="26" spans="1:16" x14ac:dyDescent="0.25">
      <c r="A26" s="2"/>
      <c r="F26" s="3"/>
      <c r="G26" s="3"/>
    </row>
    <row r="27" spans="1:16" x14ac:dyDescent="0.25">
      <c r="A27" s="4"/>
      <c r="B27" s="5"/>
      <c r="C27" s="5"/>
      <c r="D27" s="5"/>
      <c r="E27" s="5"/>
      <c r="F27" s="6"/>
      <c r="G27" s="6"/>
      <c r="H27" s="5"/>
      <c r="I27" s="5"/>
      <c r="J27" s="5"/>
      <c r="K27" s="5"/>
      <c r="L27" s="5"/>
      <c r="M27" s="5"/>
      <c r="N27" s="5"/>
      <c r="O27" s="5"/>
      <c r="P27" s="5"/>
    </row>
    <row r="28" spans="1:16" x14ac:dyDescent="0.25">
      <c r="A28" s="2"/>
      <c r="F28" s="3"/>
      <c r="G28" s="3"/>
    </row>
    <row r="29" spans="1:16" x14ac:dyDescent="0.25">
      <c r="A29" s="4"/>
      <c r="B29" s="5"/>
      <c r="C29" s="5"/>
      <c r="D29" s="5"/>
      <c r="E29" s="5"/>
      <c r="F29" s="6"/>
      <c r="G29" s="6"/>
      <c r="H29" s="5"/>
      <c r="I29" s="5"/>
      <c r="J29" s="5"/>
      <c r="K29" s="5"/>
      <c r="L29" s="5"/>
      <c r="M29" s="5"/>
      <c r="N29" s="5"/>
      <c r="O29" s="5"/>
      <c r="P29" s="5"/>
    </row>
    <row r="30" spans="1:16" x14ac:dyDescent="0.25">
      <c r="A30" s="2"/>
      <c r="F30" s="3"/>
      <c r="G30" s="3"/>
    </row>
    <row r="31" spans="1:16" x14ac:dyDescent="0.25">
      <c r="A31" s="4"/>
      <c r="B31" s="5"/>
      <c r="C31" s="5"/>
      <c r="D31" s="5"/>
      <c r="E31" s="5"/>
      <c r="F31" s="6"/>
      <c r="G31" s="6"/>
      <c r="H31" s="5"/>
      <c r="I31" s="5"/>
      <c r="J31" s="5"/>
      <c r="K31" s="5"/>
      <c r="L31" s="5"/>
      <c r="M31" s="5"/>
      <c r="N31" s="5"/>
      <c r="O31" s="5"/>
      <c r="P31" s="5"/>
    </row>
    <row r="32" spans="1:16" x14ac:dyDescent="0.25">
      <c r="A32" s="2"/>
      <c r="F32" s="3"/>
      <c r="G32" s="3"/>
    </row>
    <row r="33" spans="1:16" x14ac:dyDescent="0.25">
      <c r="A33" s="4"/>
      <c r="B33" s="5"/>
      <c r="C33" s="5"/>
      <c r="D33" s="5"/>
      <c r="E33" s="5"/>
      <c r="F33" s="6"/>
      <c r="G33" s="6"/>
      <c r="H33" s="5"/>
      <c r="I33" s="5"/>
      <c r="J33" s="5"/>
      <c r="K33" s="5"/>
      <c r="L33" s="5"/>
      <c r="M33" s="5"/>
      <c r="N33" s="5"/>
      <c r="O33" s="5"/>
      <c r="P33" s="5"/>
    </row>
    <row r="34" spans="1:16" x14ac:dyDescent="0.25">
      <c r="A34" s="2"/>
      <c r="F34" s="3"/>
      <c r="G34" s="3"/>
    </row>
    <row r="35" spans="1:16" x14ac:dyDescent="0.25">
      <c r="A35" s="4"/>
      <c r="B35" s="5"/>
      <c r="C35" s="5"/>
      <c r="D35" s="5"/>
      <c r="E35" s="5"/>
      <c r="F35" s="6"/>
      <c r="G35" s="6"/>
      <c r="H35" s="5"/>
      <c r="I35" s="5"/>
      <c r="J35" s="5"/>
      <c r="K35" s="5"/>
      <c r="L35" s="5"/>
      <c r="M35" s="5"/>
      <c r="N35" s="5"/>
      <c r="O35" s="5"/>
      <c r="P35" s="5"/>
    </row>
    <row r="36" spans="1:16" x14ac:dyDescent="0.25">
      <c r="A36" s="2"/>
      <c r="F36" s="3"/>
      <c r="G36" s="3"/>
    </row>
    <row r="37" spans="1:16" x14ac:dyDescent="0.25">
      <c r="A37" s="4"/>
      <c r="B37" s="5"/>
      <c r="C37" s="5"/>
      <c r="D37" s="5"/>
      <c r="E37" s="5"/>
      <c r="F37" s="6"/>
      <c r="G37" s="6"/>
      <c r="H37" s="5"/>
      <c r="I37" s="5"/>
      <c r="J37" s="5"/>
      <c r="K37" s="5"/>
      <c r="L37" s="5"/>
      <c r="M37" s="5"/>
      <c r="N37" s="5"/>
      <c r="O37" s="5"/>
      <c r="P37" s="5"/>
    </row>
    <row r="38" spans="1:16" x14ac:dyDescent="0.25">
      <c r="A38" s="2"/>
      <c r="F38" s="3"/>
      <c r="G38" s="3"/>
    </row>
    <row r="39" spans="1:16" x14ac:dyDescent="0.25">
      <c r="A39" s="4"/>
      <c r="B39" s="5"/>
      <c r="C39" s="5"/>
      <c r="D39" s="5"/>
      <c r="E39" s="5"/>
      <c r="F39" s="6"/>
      <c r="G39" s="6"/>
      <c r="H39" s="5"/>
      <c r="I39" s="5"/>
      <c r="J39" s="5"/>
      <c r="K39" s="5"/>
      <c r="L39" s="5"/>
      <c r="M39" s="5"/>
      <c r="N39" s="5"/>
      <c r="O39" s="5"/>
      <c r="P39" s="5"/>
    </row>
    <row r="40" spans="1:16" x14ac:dyDescent="0.25">
      <c r="A40" s="2"/>
      <c r="F40" s="3"/>
      <c r="G40" s="3"/>
    </row>
    <row r="41" spans="1:16" x14ac:dyDescent="0.25">
      <c r="A41" s="4"/>
      <c r="B41" s="5"/>
      <c r="C41" s="5"/>
      <c r="D41" s="5"/>
      <c r="E41" s="5"/>
      <c r="F41" s="6"/>
      <c r="G41" s="6"/>
      <c r="H41" s="5"/>
      <c r="I41" s="5"/>
      <c r="J41" s="5"/>
      <c r="K41" s="5"/>
      <c r="L41" s="5"/>
      <c r="M41" s="5"/>
      <c r="N41" s="5"/>
      <c r="O41" s="5"/>
      <c r="P41" s="5"/>
    </row>
    <row r="42" spans="1:16" x14ac:dyDescent="0.25">
      <c r="A42" s="2"/>
      <c r="F42" s="3"/>
      <c r="G42" s="3"/>
    </row>
    <row r="43" spans="1:16" x14ac:dyDescent="0.25">
      <c r="A43" s="4"/>
      <c r="B43" s="5"/>
      <c r="C43" s="5"/>
      <c r="D43" s="5"/>
      <c r="E43" s="5"/>
      <c r="F43" s="6"/>
      <c r="G43" s="6"/>
      <c r="H43" s="5"/>
      <c r="I43" s="5"/>
      <c r="J43" s="5"/>
      <c r="K43" s="5"/>
      <c r="L43" s="5"/>
      <c r="M43" s="5"/>
      <c r="N43" s="5"/>
      <c r="O43" s="5"/>
      <c r="P43" s="5"/>
    </row>
    <row r="44" spans="1:16" x14ac:dyDescent="0.25">
      <c r="A44" s="2"/>
      <c r="F44" s="3"/>
      <c r="G44" s="3"/>
    </row>
    <row r="45" spans="1:16" x14ac:dyDescent="0.25">
      <c r="A45" s="4"/>
      <c r="B45" s="5"/>
      <c r="C45" s="5"/>
      <c r="D45" s="5"/>
      <c r="E45" s="5"/>
      <c r="F45" s="6"/>
      <c r="G45" s="6"/>
      <c r="H45" s="5"/>
      <c r="I45" s="5"/>
      <c r="J45" s="5"/>
      <c r="K45" s="5"/>
      <c r="L45" s="5"/>
      <c r="M45" s="5"/>
      <c r="N45" s="5"/>
      <c r="O45" s="5"/>
      <c r="P45" s="5"/>
    </row>
    <row r="46" spans="1:16" x14ac:dyDescent="0.25">
      <c r="A46" s="2"/>
      <c r="F46" s="3"/>
      <c r="G46" s="3"/>
    </row>
    <row r="47" spans="1:16" x14ac:dyDescent="0.25">
      <c r="A47" s="4"/>
      <c r="B47" s="5"/>
      <c r="C47" s="5"/>
      <c r="D47" s="5"/>
      <c r="E47" s="5"/>
      <c r="F47" s="6"/>
      <c r="G47" s="6"/>
      <c r="H47" s="5"/>
      <c r="I47" s="5"/>
      <c r="J47" s="5"/>
      <c r="K47" s="5"/>
      <c r="L47" s="5"/>
      <c r="M47" s="5"/>
      <c r="N47" s="5"/>
      <c r="O47" s="5"/>
      <c r="P47" s="5"/>
    </row>
    <row r="48" spans="1:16" x14ac:dyDescent="0.25">
      <c r="A48" s="2"/>
      <c r="F48" s="3"/>
      <c r="G48" s="3"/>
    </row>
    <row r="49" spans="1:16" x14ac:dyDescent="0.25">
      <c r="A49" s="4"/>
      <c r="B49" s="5"/>
      <c r="C49" s="5"/>
      <c r="D49" s="5"/>
      <c r="E49" s="5"/>
      <c r="F49" s="6"/>
      <c r="G49" s="6"/>
      <c r="H49" s="5"/>
      <c r="I49" s="5"/>
      <c r="J49" s="5"/>
      <c r="K49" s="5"/>
      <c r="L49" s="5"/>
      <c r="M49" s="5"/>
      <c r="N49" s="5"/>
      <c r="O49" s="5"/>
      <c r="P49" s="5"/>
    </row>
    <row r="50" spans="1:16" x14ac:dyDescent="0.25">
      <c r="A50" s="2"/>
      <c r="F50" s="3"/>
      <c r="G50" s="3"/>
    </row>
    <row r="51" spans="1:16" x14ac:dyDescent="0.25">
      <c r="A51" s="4"/>
      <c r="B51" s="5"/>
      <c r="C51" s="5"/>
      <c r="D51" s="5"/>
      <c r="E51" s="5"/>
      <c r="F51" s="6"/>
      <c r="G51" s="6"/>
      <c r="H51" s="5"/>
      <c r="I51" s="5"/>
      <c r="J51" s="5"/>
      <c r="K51" s="5"/>
      <c r="L51" s="5"/>
      <c r="M51" s="5"/>
      <c r="N51" s="5"/>
      <c r="O51" s="5"/>
      <c r="P51" s="5"/>
    </row>
    <row r="52" spans="1:16" x14ac:dyDescent="0.25">
      <c r="A52" s="2"/>
      <c r="F52" s="3"/>
      <c r="G52" s="3"/>
    </row>
    <row r="53" spans="1:16" x14ac:dyDescent="0.25">
      <c r="A53" s="4"/>
      <c r="B53" s="5"/>
      <c r="C53" s="5"/>
      <c r="D53" s="5"/>
      <c r="E53" s="5"/>
      <c r="F53" s="6"/>
      <c r="G53" s="6"/>
      <c r="H53" s="5"/>
      <c r="I53" s="5"/>
      <c r="J53" s="5"/>
      <c r="K53" s="5"/>
      <c r="L53" s="5"/>
      <c r="M53" s="5"/>
      <c r="N53" s="5"/>
      <c r="O53" s="5"/>
      <c r="P53" s="5"/>
    </row>
    <row r="54" spans="1:16" x14ac:dyDescent="0.25">
      <c r="A54" s="2"/>
      <c r="F54" s="3"/>
      <c r="G54" s="3"/>
    </row>
    <row r="55" spans="1:16" x14ac:dyDescent="0.25">
      <c r="A55" s="4"/>
      <c r="B55" s="5"/>
      <c r="C55" s="5"/>
      <c r="D55" s="5"/>
      <c r="E55" s="5"/>
      <c r="F55" s="6"/>
      <c r="G55" s="6"/>
      <c r="H55" s="5"/>
      <c r="I55" s="5"/>
      <c r="J55" s="5"/>
      <c r="K55" s="5"/>
      <c r="L55" s="5"/>
      <c r="M55" s="5"/>
      <c r="N55" s="5"/>
      <c r="O55" s="5"/>
      <c r="P55" s="5"/>
    </row>
    <row r="56" spans="1:16" x14ac:dyDescent="0.25">
      <c r="A56" s="2"/>
      <c r="F56" s="3"/>
      <c r="G56" s="3"/>
    </row>
    <row r="57" spans="1:16" x14ac:dyDescent="0.25">
      <c r="A57" s="4"/>
      <c r="B57" s="5"/>
      <c r="C57" s="5"/>
      <c r="D57" s="5"/>
      <c r="E57" s="5"/>
      <c r="F57" s="6"/>
      <c r="G57" s="6"/>
      <c r="H57" s="5"/>
      <c r="I57" s="5"/>
      <c r="J57" s="5"/>
      <c r="K57" s="5"/>
      <c r="L57" s="5"/>
      <c r="M57" s="5"/>
      <c r="N57" s="5"/>
      <c r="O57" s="5"/>
      <c r="P57" s="5"/>
    </row>
    <row r="58" spans="1:16" x14ac:dyDescent="0.25">
      <c r="A58" s="2"/>
      <c r="F58" s="3"/>
      <c r="G58" s="3"/>
    </row>
    <row r="59" spans="1:16" x14ac:dyDescent="0.25">
      <c r="A59" s="4"/>
      <c r="B59" s="5"/>
      <c r="C59" s="5"/>
      <c r="D59" s="5"/>
      <c r="E59" s="5"/>
      <c r="F59" s="6"/>
      <c r="G59" s="6"/>
      <c r="H59" s="5"/>
      <c r="I59" s="5"/>
      <c r="J59" s="5"/>
      <c r="K59" s="5"/>
      <c r="L59" s="5"/>
      <c r="M59" s="5"/>
      <c r="N59" s="5"/>
      <c r="O59" s="5"/>
      <c r="P59" s="5"/>
    </row>
    <row r="60" spans="1:16" x14ac:dyDescent="0.25">
      <c r="A60" s="2"/>
      <c r="F60" s="3"/>
      <c r="G60" s="3"/>
    </row>
    <row r="61" spans="1:16" x14ac:dyDescent="0.25">
      <c r="A61" s="4"/>
      <c r="B61" s="5"/>
      <c r="C61" s="5"/>
      <c r="D61" s="5"/>
      <c r="E61" s="5"/>
      <c r="F61" s="6"/>
      <c r="G61" s="6"/>
      <c r="H61" s="5"/>
      <c r="I61" s="5"/>
      <c r="J61" s="5"/>
      <c r="K61" s="5"/>
      <c r="L61" s="5"/>
      <c r="M61" s="5"/>
      <c r="N61" s="5"/>
      <c r="O61" s="5"/>
      <c r="P61" s="5"/>
    </row>
    <row r="62" spans="1:16" x14ac:dyDescent="0.25">
      <c r="A62" s="2"/>
      <c r="F62" s="3"/>
      <c r="G62" s="3"/>
    </row>
    <row r="63" spans="1:16" x14ac:dyDescent="0.25">
      <c r="A63" s="4"/>
      <c r="B63" s="5"/>
      <c r="C63" s="5"/>
      <c r="D63" s="5"/>
      <c r="E63" s="5"/>
      <c r="F63" s="6"/>
      <c r="G63" s="6"/>
      <c r="H63" s="5"/>
      <c r="I63" s="5"/>
      <c r="J63" s="5"/>
      <c r="K63" s="5"/>
      <c r="L63" s="5"/>
      <c r="M63" s="5"/>
      <c r="N63" s="5"/>
      <c r="O63" s="5"/>
      <c r="P63" s="5"/>
    </row>
    <row r="64" spans="1:16" x14ac:dyDescent="0.25">
      <c r="A64" s="2"/>
      <c r="F64" s="3"/>
      <c r="G64" s="3"/>
    </row>
    <row r="65" spans="1:16" x14ac:dyDescent="0.25">
      <c r="A65" s="4"/>
      <c r="B65" s="5"/>
      <c r="C65" s="5"/>
      <c r="D65" s="5"/>
      <c r="E65" s="5"/>
      <c r="F65" s="6"/>
      <c r="G65" s="6"/>
      <c r="H65" s="5"/>
      <c r="I65" s="5"/>
      <c r="J65" s="5"/>
      <c r="K65" s="5"/>
      <c r="L65" s="5"/>
      <c r="M65" s="5"/>
      <c r="N65" s="5"/>
      <c r="O65" s="5"/>
      <c r="P65" s="5"/>
    </row>
    <row r="66" spans="1:16" x14ac:dyDescent="0.25">
      <c r="A66" s="2"/>
      <c r="F66" s="3"/>
      <c r="G66" s="3"/>
    </row>
    <row r="67" spans="1:16" x14ac:dyDescent="0.25">
      <c r="A67" s="4"/>
      <c r="B67" s="5"/>
      <c r="C67" s="5"/>
      <c r="D67" s="5"/>
      <c r="E67" s="5"/>
      <c r="F67" s="6"/>
      <c r="G67" s="6"/>
      <c r="H67" s="5"/>
      <c r="I67" s="5"/>
      <c r="J67" s="5"/>
      <c r="K67" s="5"/>
      <c r="L67" s="5"/>
      <c r="M67" s="5"/>
      <c r="N67" s="5"/>
      <c r="O67" s="5"/>
      <c r="P67" s="5"/>
    </row>
    <row r="68" spans="1:16" x14ac:dyDescent="0.25">
      <c r="A68" s="2"/>
      <c r="F68" s="3"/>
      <c r="G68" s="3"/>
    </row>
    <row r="69" spans="1:16" x14ac:dyDescent="0.25">
      <c r="A69" s="4"/>
      <c r="B69" s="5"/>
      <c r="C69" s="5"/>
      <c r="D69" s="5"/>
      <c r="E69" s="5"/>
      <c r="F69" s="6"/>
      <c r="G69" s="6"/>
      <c r="H69" s="5"/>
      <c r="I69" s="5"/>
      <c r="J69" s="5"/>
      <c r="K69" s="5"/>
      <c r="L69" s="5"/>
      <c r="M69" s="5"/>
      <c r="N69" s="5"/>
      <c r="O69" s="5"/>
      <c r="P69" s="5"/>
    </row>
    <row r="70" spans="1:16" x14ac:dyDescent="0.25">
      <c r="A70" s="2"/>
      <c r="F70" s="3"/>
      <c r="G70" s="3"/>
    </row>
    <row r="71" spans="1:16" x14ac:dyDescent="0.25">
      <c r="A71" s="4"/>
      <c r="B71" s="5"/>
      <c r="C71" s="5"/>
      <c r="D71" s="5"/>
      <c r="E71" s="5"/>
      <c r="F71" s="6"/>
      <c r="G71" s="6"/>
      <c r="H71" s="5"/>
      <c r="I71" s="5"/>
      <c r="J71" s="5"/>
      <c r="K71" s="5"/>
      <c r="L71" s="5"/>
      <c r="M71" s="5"/>
      <c r="N71" s="5"/>
      <c r="O71" s="5"/>
      <c r="P71" s="5"/>
    </row>
    <row r="72" spans="1:16" x14ac:dyDescent="0.25">
      <c r="A72" s="2"/>
      <c r="F72" s="3"/>
      <c r="G72" s="3"/>
    </row>
    <row r="73" spans="1:16" x14ac:dyDescent="0.25">
      <c r="A73" s="4"/>
      <c r="B73" s="5"/>
      <c r="C73" s="5"/>
      <c r="D73" s="5"/>
      <c r="E73" s="5"/>
      <c r="F73" s="6"/>
      <c r="G73" s="6"/>
      <c r="H73" s="5"/>
      <c r="I73" s="5"/>
      <c r="J73" s="5"/>
      <c r="K73" s="5"/>
      <c r="L73" s="5"/>
      <c r="M73" s="5"/>
      <c r="N73" s="5"/>
      <c r="O73" s="5"/>
      <c r="P73" s="5"/>
    </row>
    <row r="74" spans="1:16" x14ac:dyDescent="0.25">
      <c r="A74" s="2"/>
      <c r="F74" s="3"/>
      <c r="G74" s="3"/>
    </row>
    <row r="75" spans="1:16" x14ac:dyDescent="0.25">
      <c r="A75" s="4"/>
      <c r="B75" s="5"/>
      <c r="C75" s="5"/>
      <c r="D75" s="5"/>
      <c r="E75" s="5"/>
      <c r="F75" s="6"/>
      <c r="G75" s="6"/>
      <c r="H75" s="5"/>
      <c r="I75" s="5"/>
      <c r="J75" s="5"/>
      <c r="K75" s="5"/>
      <c r="L75" s="5"/>
      <c r="M75" s="5"/>
      <c r="N75" s="5"/>
      <c r="O75" s="5"/>
      <c r="P75" s="5"/>
    </row>
    <row r="76" spans="1:16" x14ac:dyDescent="0.25">
      <c r="A76" s="2"/>
      <c r="F76" s="3"/>
      <c r="G76" s="3"/>
    </row>
    <row r="77" spans="1:16" x14ac:dyDescent="0.25">
      <c r="A77" s="4"/>
      <c r="B77" s="5"/>
      <c r="C77" s="5"/>
      <c r="D77" s="5"/>
      <c r="E77" s="5"/>
      <c r="F77" s="6"/>
      <c r="G77" s="6"/>
      <c r="H77" s="5"/>
      <c r="I77" s="5"/>
      <c r="J77" s="5"/>
      <c r="K77" s="5"/>
      <c r="L77" s="5"/>
      <c r="M77" s="5"/>
      <c r="N77" s="5"/>
      <c r="O77" s="5"/>
      <c r="P77" s="5"/>
    </row>
    <row r="78" spans="1:16" x14ac:dyDescent="0.25">
      <c r="A78" s="2"/>
      <c r="F78" s="3"/>
      <c r="G78" s="3"/>
    </row>
    <row r="79" spans="1:16" x14ac:dyDescent="0.25">
      <c r="A79" s="4"/>
      <c r="B79" s="5"/>
      <c r="C79" s="5"/>
      <c r="D79" s="5"/>
      <c r="E79" s="5"/>
      <c r="F79" s="6"/>
      <c r="G79" s="6"/>
      <c r="H79" s="5"/>
      <c r="I79" s="5"/>
      <c r="J79" s="5"/>
      <c r="K79" s="5"/>
      <c r="L79" s="5"/>
      <c r="M79" s="5"/>
      <c r="N79" s="5"/>
      <c r="O79" s="5"/>
      <c r="P79" s="5"/>
    </row>
    <row r="80" spans="1:16" x14ac:dyDescent="0.25">
      <c r="A80" s="2"/>
      <c r="F80" s="3"/>
      <c r="G80" s="3"/>
    </row>
    <row r="81" spans="1:16" x14ac:dyDescent="0.25">
      <c r="A81" s="4"/>
      <c r="B81" s="5"/>
      <c r="C81" s="5"/>
      <c r="D81" s="5"/>
      <c r="E81" s="5"/>
      <c r="F81" s="6"/>
      <c r="G81" s="6"/>
      <c r="H81" s="5"/>
      <c r="I81" s="5"/>
      <c r="J81" s="5"/>
      <c r="K81" s="5"/>
      <c r="L81" s="5"/>
      <c r="M81" s="5"/>
      <c r="N81" s="5"/>
      <c r="O81" s="5"/>
      <c r="P81" s="5"/>
    </row>
    <row r="82" spans="1:16" x14ac:dyDescent="0.25">
      <c r="A82" s="2"/>
      <c r="F82" s="3"/>
      <c r="G82" s="3"/>
    </row>
    <row r="83" spans="1:16" x14ac:dyDescent="0.25">
      <c r="A83" s="4"/>
      <c r="B83" s="5"/>
      <c r="C83" s="5"/>
      <c r="D83" s="5"/>
      <c r="E83" s="5"/>
      <c r="F83" s="6"/>
      <c r="G83" s="6"/>
      <c r="H83" s="5"/>
      <c r="I83" s="5"/>
      <c r="J83" s="5"/>
      <c r="K83" s="5"/>
      <c r="L83" s="5"/>
      <c r="M83" s="5"/>
      <c r="N83" s="5"/>
      <c r="O83" s="5"/>
      <c r="P83" s="5"/>
    </row>
    <row r="84" spans="1:16" x14ac:dyDescent="0.25">
      <c r="A84" s="2"/>
      <c r="F84" s="3"/>
      <c r="G84" s="3"/>
    </row>
    <row r="85" spans="1:16" x14ac:dyDescent="0.25">
      <c r="A85" s="4"/>
      <c r="B85" s="5"/>
      <c r="C85" s="5"/>
      <c r="D85" s="5"/>
      <c r="E85" s="5"/>
      <c r="F85" s="6"/>
      <c r="G85" s="6"/>
      <c r="H85" s="5"/>
      <c r="I85" s="5"/>
      <c r="J85" s="5"/>
      <c r="K85" s="5"/>
      <c r="L85" s="5"/>
      <c r="M85" s="5"/>
      <c r="N85" s="5"/>
      <c r="O85" s="5"/>
      <c r="P85" s="5"/>
    </row>
    <row r="86" spans="1:16" x14ac:dyDescent="0.25">
      <c r="A86" s="2"/>
      <c r="F86" s="3"/>
      <c r="G86" s="3"/>
    </row>
    <row r="87" spans="1:16" x14ac:dyDescent="0.25">
      <c r="A87" s="4"/>
      <c r="B87" s="5"/>
      <c r="C87" s="5"/>
      <c r="D87" s="5"/>
      <c r="E87" s="5"/>
      <c r="F87" s="6"/>
      <c r="G87" s="6"/>
      <c r="H87" s="5"/>
      <c r="I87" s="5"/>
      <c r="J87" s="5"/>
      <c r="K87" s="5"/>
      <c r="L87" s="5"/>
      <c r="M87" s="5"/>
      <c r="N87" s="5"/>
      <c r="O87" s="5"/>
      <c r="P87" s="5"/>
    </row>
    <row r="88" spans="1:16" x14ac:dyDescent="0.25">
      <c r="A88" s="2"/>
      <c r="F88" s="3"/>
      <c r="G88" s="3"/>
    </row>
    <row r="89" spans="1:16" x14ac:dyDescent="0.25">
      <c r="A89" s="4"/>
      <c r="B89" s="5"/>
      <c r="C89" s="5"/>
      <c r="D89" s="5"/>
      <c r="E89" s="5"/>
      <c r="F89" s="6"/>
      <c r="G89" s="6"/>
      <c r="H89" s="5"/>
      <c r="I89" s="5"/>
      <c r="J89" s="5"/>
      <c r="K89" s="5"/>
      <c r="L89" s="5"/>
      <c r="M89" s="5"/>
      <c r="N89" s="5"/>
      <c r="O89" s="5"/>
      <c r="P89" s="5"/>
    </row>
    <row r="90" spans="1:16" x14ac:dyDescent="0.25">
      <c r="A90" s="2"/>
      <c r="F90" s="3"/>
      <c r="G90" s="3"/>
    </row>
    <row r="91" spans="1:16" x14ac:dyDescent="0.25">
      <c r="A91" s="4"/>
      <c r="B91" s="5"/>
      <c r="C91" s="5"/>
      <c r="D91" s="5"/>
      <c r="E91" s="5"/>
      <c r="F91" s="6"/>
      <c r="G91" s="6"/>
      <c r="H91" s="5"/>
      <c r="I91" s="5"/>
      <c r="J91" s="5"/>
      <c r="K91" s="5"/>
      <c r="L91" s="5"/>
      <c r="M91" s="5"/>
      <c r="N91" s="5"/>
      <c r="O91" s="5"/>
      <c r="P91" s="5"/>
    </row>
    <row r="92" spans="1:16" x14ac:dyDescent="0.25">
      <c r="A92" s="2"/>
      <c r="F92" s="3"/>
      <c r="G92" s="3"/>
    </row>
    <row r="93" spans="1:16" x14ac:dyDescent="0.25">
      <c r="A93" s="4"/>
      <c r="B93" s="5"/>
      <c r="C93" s="5"/>
      <c r="D93" s="5"/>
      <c r="E93" s="5"/>
      <c r="F93" s="6"/>
      <c r="G93" s="6"/>
      <c r="H93" s="5"/>
      <c r="I93" s="5"/>
      <c r="J93" s="5"/>
      <c r="K93" s="5"/>
      <c r="L93" s="5"/>
      <c r="M93" s="5"/>
      <c r="N93" s="5"/>
      <c r="O93" s="5"/>
      <c r="P93" s="5"/>
    </row>
    <row r="94" spans="1:16" x14ac:dyDescent="0.25">
      <c r="A94" s="2"/>
      <c r="F94" s="3"/>
      <c r="G94" s="3"/>
    </row>
    <row r="95" spans="1:16" x14ac:dyDescent="0.25">
      <c r="A95" s="4"/>
      <c r="B95" s="5"/>
      <c r="C95" s="5"/>
      <c r="D95" s="5"/>
      <c r="E95" s="5"/>
      <c r="F95" s="6"/>
      <c r="G95" s="6"/>
      <c r="H95" s="5"/>
      <c r="I95" s="5"/>
      <c r="J95" s="5"/>
      <c r="K95" s="5"/>
      <c r="L95" s="5"/>
      <c r="M95" s="5"/>
      <c r="N95" s="5"/>
      <c r="O95" s="5"/>
      <c r="P95" s="5"/>
    </row>
    <row r="96" spans="1:16" x14ac:dyDescent="0.25">
      <c r="A96" s="2"/>
      <c r="F96" s="3"/>
      <c r="G96" s="3"/>
    </row>
    <row r="97" spans="1:16" x14ac:dyDescent="0.25">
      <c r="A97" s="4"/>
      <c r="B97" s="5"/>
      <c r="C97" s="5"/>
      <c r="D97" s="5"/>
      <c r="E97" s="5"/>
      <c r="F97" s="6"/>
      <c r="G97" s="6"/>
      <c r="H97" s="5"/>
      <c r="I97" s="5"/>
      <c r="J97" s="5"/>
      <c r="K97" s="5"/>
      <c r="L97" s="5"/>
      <c r="M97" s="5"/>
      <c r="N97" s="5"/>
      <c r="O97" s="5"/>
      <c r="P97" s="5"/>
    </row>
    <row r="98" spans="1:16" x14ac:dyDescent="0.25">
      <c r="A98" s="2"/>
      <c r="F98" s="3"/>
      <c r="G98" s="3"/>
    </row>
    <row r="99" spans="1:16" x14ac:dyDescent="0.25">
      <c r="A99" s="4"/>
      <c r="B99" s="5"/>
      <c r="C99" s="5"/>
      <c r="D99" s="5"/>
      <c r="E99" s="5"/>
      <c r="F99" s="6"/>
      <c r="G99" s="6"/>
      <c r="H99" s="5"/>
      <c r="I99" s="5"/>
      <c r="J99" s="5"/>
      <c r="K99" s="5"/>
      <c r="L99" s="5"/>
      <c r="M99" s="5"/>
      <c r="N99" s="5"/>
      <c r="O99" s="5"/>
      <c r="P99" s="5"/>
    </row>
    <row r="100" spans="1:16" x14ac:dyDescent="0.25">
      <c r="A100" s="2"/>
      <c r="F100" s="3"/>
      <c r="G100" s="3"/>
    </row>
    <row r="101" spans="1:16" x14ac:dyDescent="0.25">
      <c r="A101" s="4"/>
      <c r="B101" s="5"/>
      <c r="C101" s="5"/>
      <c r="D101" s="5"/>
      <c r="E101" s="5"/>
      <c r="F101" s="6"/>
      <c r="G101" s="6"/>
      <c r="H101" s="5"/>
      <c r="I101" s="5"/>
      <c r="J101" s="5"/>
      <c r="K101" s="5"/>
      <c r="L101" s="5"/>
      <c r="M101" s="5"/>
      <c r="N101" s="5"/>
      <c r="O101" s="5"/>
      <c r="P101" s="5"/>
    </row>
    <row r="102" spans="1:16" x14ac:dyDescent="0.25">
      <c r="A102" s="2"/>
      <c r="F102" s="3"/>
      <c r="G102" s="3"/>
    </row>
    <row r="103" spans="1:16" x14ac:dyDescent="0.25">
      <c r="A103" s="4"/>
      <c r="B103" s="5"/>
      <c r="C103" s="5"/>
      <c r="D103" s="5"/>
      <c r="E103" s="5"/>
      <c r="F103" s="6"/>
      <c r="G103" s="6"/>
      <c r="H103" s="5"/>
      <c r="I103" s="5"/>
      <c r="J103" s="5"/>
      <c r="K103" s="5"/>
      <c r="L103" s="5"/>
      <c r="M103" s="5"/>
      <c r="N103" s="5"/>
      <c r="O103" s="5"/>
      <c r="P103" s="5"/>
    </row>
    <row r="104" spans="1:16" x14ac:dyDescent="0.25">
      <c r="A104" s="2"/>
      <c r="F104" s="3"/>
      <c r="G104" s="3"/>
    </row>
    <row r="105" spans="1:16" x14ac:dyDescent="0.25">
      <c r="A105" s="4"/>
      <c r="B105" s="5"/>
      <c r="C105" s="5"/>
      <c r="D105" s="5"/>
      <c r="E105" s="5"/>
      <c r="F105" s="6"/>
      <c r="G105" s="6"/>
      <c r="H105" s="5"/>
      <c r="I105" s="5"/>
      <c r="J105" s="5"/>
      <c r="K105" s="5"/>
      <c r="L105" s="5"/>
      <c r="M105" s="5"/>
      <c r="N105" s="5"/>
      <c r="O105" s="5"/>
      <c r="P105" s="5"/>
    </row>
    <row r="106" spans="1:16" x14ac:dyDescent="0.25">
      <c r="A106" s="2"/>
      <c r="F106" s="3"/>
      <c r="G106" s="3"/>
    </row>
    <row r="107" spans="1:16" x14ac:dyDescent="0.25">
      <c r="A107" s="4"/>
      <c r="B107" s="5"/>
      <c r="C107" s="5"/>
      <c r="D107" s="5"/>
      <c r="E107" s="5"/>
      <c r="F107" s="6"/>
      <c r="G107" s="6"/>
      <c r="H107" s="5"/>
      <c r="I107" s="5"/>
      <c r="J107" s="5"/>
      <c r="K107" s="5"/>
      <c r="L107" s="5"/>
      <c r="M107" s="5"/>
      <c r="N107" s="5"/>
      <c r="O107" s="5"/>
      <c r="P107" s="5"/>
    </row>
    <row r="108" spans="1:16" x14ac:dyDescent="0.25">
      <c r="A108" s="2"/>
      <c r="F108" s="3"/>
      <c r="G108" s="3"/>
    </row>
    <row r="109" spans="1:16" x14ac:dyDescent="0.25">
      <c r="A109" s="4"/>
      <c r="B109" s="5"/>
      <c r="C109" s="5"/>
      <c r="D109" s="5"/>
      <c r="E109" s="5"/>
      <c r="F109" s="6"/>
      <c r="G109" s="6"/>
      <c r="H109" s="5"/>
      <c r="I109" s="5"/>
      <c r="J109" s="5"/>
      <c r="K109" s="5"/>
      <c r="L109" s="5"/>
      <c r="M109" s="5"/>
      <c r="N109" s="5"/>
      <c r="O109" s="5"/>
      <c r="P109" s="5"/>
    </row>
    <row r="110" spans="1:16" x14ac:dyDescent="0.25">
      <c r="A110" s="2"/>
      <c r="F110" s="3"/>
      <c r="G110" s="3"/>
    </row>
    <row r="111" spans="1:16" x14ac:dyDescent="0.25">
      <c r="A111" s="4"/>
      <c r="B111" s="5"/>
      <c r="C111" s="5"/>
      <c r="D111" s="5"/>
      <c r="E111" s="5"/>
      <c r="F111" s="6"/>
      <c r="G111" s="6"/>
      <c r="H111" s="5"/>
      <c r="I111" s="5"/>
      <c r="J111" s="5"/>
      <c r="K111" s="5"/>
      <c r="L111" s="5"/>
      <c r="M111" s="5"/>
      <c r="N111" s="5"/>
      <c r="O111" s="5"/>
      <c r="P111" s="5"/>
    </row>
    <row r="112" spans="1:16" x14ac:dyDescent="0.25">
      <c r="A112" s="2"/>
      <c r="F112" s="3"/>
      <c r="G112" s="3"/>
    </row>
    <row r="113" spans="1:16" x14ac:dyDescent="0.25">
      <c r="A113" s="4"/>
      <c r="B113" s="5"/>
      <c r="C113" s="5"/>
      <c r="D113" s="5"/>
      <c r="E113" s="5"/>
      <c r="F113" s="6"/>
      <c r="G113" s="6"/>
      <c r="H113" s="5"/>
      <c r="I113" s="5"/>
      <c r="J113" s="5"/>
      <c r="K113" s="5"/>
      <c r="L113" s="5"/>
      <c r="M113" s="5"/>
      <c r="N113" s="5"/>
      <c r="O113" s="5"/>
      <c r="P113" s="5"/>
    </row>
    <row r="114" spans="1:16" x14ac:dyDescent="0.25">
      <c r="A114" s="2"/>
      <c r="F114" s="3"/>
      <c r="G114" s="3"/>
    </row>
    <row r="115" spans="1:16" x14ac:dyDescent="0.25">
      <c r="A115" s="4"/>
      <c r="B115" s="5"/>
      <c r="C115" s="5"/>
      <c r="D115" s="5"/>
      <c r="E115" s="5"/>
      <c r="F115" s="6"/>
      <c r="G115" s="6"/>
      <c r="H115" s="5"/>
      <c r="I115" s="5"/>
      <c r="J115" s="5"/>
      <c r="K115" s="5"/>
      <c r="L115" s="5"/>
      <c r="M115" s="5"/>
      <c r="N115" s="5"/>
      <c r="O115" s="5"/>
      <c r="P115" s="5"/>
    </row>
    <row r="116" spans="1:16" x14ac:dyDescent="0.25">
      <c r="A116" s="2"/>
      <c r="F116" s="3"/>
      <c r="G116" s="3"/>
    </row>
    <row r="117" spans="1:16" x14ac:dyDescent="0.25">
      <c r="A117" s="4"/>
      <c r="B117" s="5"/>
      <c r="C117" s="5"/>
      <c r="D117" s="5"/>
      <c r="E117" s="5"/>
      <c r="F117" s="6"/>
      <c r="G117" s="6"/>
      <c r="H117" s="5"/>
      <c r="I117" s="5"/>
      <c r="J117" s="5"/>
      <c r="K117" s="5"/>
      <c r="L117" s="5"/>
      <c r="M117" s="5"/>
      <c r="N117" s="5"/>
      <c r="O117" s="5"/>
      <c r="P117" s="5"/>
    </row>
    <row r="118" spans="1:16" x14ac:dyDescent="0.25">
      <c r="A118" s="2"/>
      <c r="F118" s="3"/>
      <c r="G118" s="3"/>
    </row>
    <row r="119" spans="1:16" x14ac:dyDescent="0.25">
      <c r="A119" s="4"/>
      <c r="B119" s="5"/>
      <c r="C119" s="5"/>
      <c r="D119" s="5"/>
      <c r="E119" s="5"/>
      <c r="F119" s="6"/>
      <c r="G119" s="6"/>
      <c r="H119" s="5"/>
      <c r="I119" s="5"/>
      <c r="J119" s="5"/>
      <c r="K119" s="5"/>
      <c r="L119" s="5"/>
      <c r="M119" s="5"/>
      <c r="N119" s="5"/>
      <c r="O119" s="5"/>
      <c r="P119" s="5"/>
    </row>
    <row r="120" spans="1:16" x14ac:dyDescent="0.25">
      <c r="A120" s="2"/>
      <c r="F120" s="3"/>
      <c r="G120" s="3"/>
    </row>
    <row r="121" spans="1:16" x14ac:dyDescent="0.25">
      <c r="A121" s="4"/>
      <c r="B121" s="5"/>
      <c r="C121" s="5"/>
      <c r="D121" s="5"/>
      <c r="E121" s="5"/>
      <c r="F121" s="6"/>
      <c r="G121" s="6"/>
      <c r="H121" s="5"/>
      <c r="I121" s="5"/>
      <c r="J121" s="5"/>
      <c r="K121" s="5"/>
      <c r="L121" s="5"/>
      <c r="M121" s="5"/>
      <c r="N121" s="5"/>
      <c r="O121" s="5"/>
      <c r="P121" s="5"/>
    </row>
    <row r="122" spans="1:16" x14ac:dyDescent="0.25">
      <c r="A122" s="2"/>
      <c r="F122" s="3"/>
      <c r="G122" s="3"/>
    </row>
    <row r="123" spans="1:16" x14ac:dyDescent="0.25">
      <c r="A123" s="4"/>
      <c r="B123" s="5"/>
      <c r="C123" s="5"/>
      <c r="D123" s="5"/>
      <c r="E123" s="5"/>
      <c r="F123" s="6"/>
      <c r="G123" s="6"/>
      <c r="H123" s="5"/>
      <c r="I123" s="5"/>
      <c r="J123" s="5"/>
      <c r="K123" s="5"/>
      <c r="L123" s="5"/>
      <c r="M123" s="5"/>
      <c r="N123" s="5"/>
      <c r="O123" s="5"/>
      <c r="P123" s="5"/>
    </row>
    <row r="124" spans="1:16" x14ac:dyDescent="0.25">
      <c r="A124" s="2"/>
      <c r="F124" s="3"/>
      <c r="G124" s="3"/>
    </row>
    <row r="125" spans="1:16" x14ac:dyDescent="0.25">
      <c r="A125" s="4"/>
      <c r="B125" s="5"/>
      <c r="C125" s="5"/>
      <c r="D125" s="5"/>
      <c r="E125" s="5"/>
      <c r="F125" s="6"/>
      <c r="G125" s="6"/>
      <c r="H125" s="5"/>
      <c r="I125" s="5"/>
      <c r="J125" s="5"/>
      <c r="K125" s="5"/>
      <c r="L125" s="5"/>
      <c r="M125" s="5"/>
      <c r="N125" s="5"/>
      <c r="O125" s="5"/>
      <c r="P125" s="5"/>
    </row>
    <row r="126" spans="1:16" x14ac:dyDescent="0.25">
      <c r="A126" s="2"/>
      <c r="F126" s="3"/>
      <c r="G126" s="3"/>
    </row>
    <row r="127" spans="1:16" x14ac:dyDescent="0.25">
      <c r="A127" s="4"/>
      <c r="B127" s="5"/>
      <c r="C127" s="5"/>
      <c r="D127" s="5"/>
      <c r="E127" s="5"/>
      <c r="F127" s="6"/>
      <c r="G127" s="6"/>
      <c r="H127" s="5"/>
      <c r="I127" s="5"/>
      <c r="J127" s="5"/>
      <c r="K127" s="5"/>
      <c r="L127" s="5"/>
      <c r="M127" s="5"/>
      <c r="N127" s="5"/>
      <c r="O127" s="5"/>
      <c r="P127" s="5"/>
    </row>
    <row r="128" spans="1:16" x14ac:dyDescent="0.25">
      <c r="A128" s="2"/>
      <c r="F128" s="3"/>
      <c r="G128" s="3"/>
    </row>
    <row r="129" spans="1:16" x14ac:dyDescent="0.25">
      <c r="A129" s="4"/>
      <c r="B129" s="5"/>
      <c r="C129" s="5"/>
      <c r="D129" s="5"/>
      <c r="E129" s="5"/>
      <c r="F129" s="6"/>
      <c r="G129" s="6"/>
      <c r="H129" s="5"/>
      <c r="I129" s="5"/>
      <c r="J129" s="5"/>
      <c r="K129" s="5"/>
      <c r="L129" s="5"/>
      <c r="M129" s="5"/>
      <c r="N129" s="5"/>
      <c r="O129" s="5"/>
      <c r="P129" s="5"/>
    </row>
    <row r="130" spans="1:16" x14ac:dyDescent="0.25">
      <c r="A130" s="2"/>
      <c r="F130" s="3"/>
      <c r="G130" s="3"/>
    </row>
    <row r="131" spans="1:16" x14ac:dyDescent="0.25">
      <c r="A131" s="4"/>
      <c r="B131" s="5"/>
      <c r="C131" s="5"/>
      <c r="D131" s="5"/>
      <c r="E131" s="5"/>
      <c r="F131" s="6"/>
      <c r="G131" s="6"/>
      <c r="H131" s="5"/>
      <c r="I131" s="5"/>
      <c r="J131" s="5"/>
      <c r="K131" s="5"/>
      <c r="L131" s="5"/>
      <c r="M131" s="5"/>
      <c r="N131" s="5"/>
      <c r="O131" s="5"/>
      <c r="P131" s="5"/>
    </row>
    <row r="132" spans="1:16" x14ac:dyDescent="0.25">
      <c r="A132" s="2"/>
      <c r="F132" s="3"/>
      <c r="G132" s="3"/>
    </row>
    <row r="133" spans="1:16" x14ac:dyDescent="0.25">
      <c r="A133" s="4"/>
      <c r="B133" s="5"/>
      <c r="C133" s="5"/>
      <c r="D133" s="5"/>
      <c r="E133" s="5"/>
      <c r="F133" s="6"/>
      <c r="G133" s="6"/>
      <c r="H133" s="5"/>
      <c r="I133" s="5"/>
      <c r="J133" s="5"/>
      <c r="K133" s="5"/>
      <c r="L133" s="5"/>
      <c r="M133" s="5"/>
      <c r="N133" s="5"/>
      <c r="O133" s="5"/>
      <c r="P133" s="5"/>
    </row>
    <row r="134" spans="1:16" x14ac:dyDescent="0.25">
      <c r="A134" s="2"/>
      <c r="F134" s="3"/>
      <c r="G134" s="3"/>
    </row>
    <row r="135" spans="1:16" x14ac:dyDescent="0.25">
      <c r="A135" s="4"/>
      <c r="B135" s="5"/>
      <c r="C135" s="5"/>
      <c r="D135" s="5"/>
      <c r="E135" s="5"/>
      <c r="F135" s="6"/>
      <c r="G135" s="6"/>
      <c r="H135" s="5"/>
      <c r="I135" s="5"/>
      <c r="J135" s="5"/>
      <c r="K135" s="5"/>
      <c r="L135" s="5"/>
      <c r="M135" s="5"/>
      <c r="N135" s="5"/>
      <c r="O135" s="5"/>
      <c r="P135" s="5"/>
    </row>
    <row r="136" spans="1:16" x14ac:dyDescent="0.25">
      <c r="A136" s="2"/>
      <c r="F136" s="3"/>
      <c r="G136" s="3"/>
    </row>
    <row r="137" spans="1:16" x14ac:dyDescent="0.25">
      <c r="A137" s="4"/>
      <c r="B137" s="5"/>
      <c r="C137" s="5"/>
      <c r="D137" s="5"/>
      <c r="E137" s="5"/>
      <c r="F137" s="6"/>
      <c r="G137" s="6"/>
      <c r="H137" s="5"/>
      <c r="I137" s="5"/>
      <c r="J137" s="5"/>
      <c r="K137" s="5"/>
      <c r="L137" s="5"/>
      <c r="M137" s="5"/>
      <c r="N137" s="5"/>
      <c r="O137" s="5"/>
      <c r="P137" s="5"/>
    </row>
    <row r="138" spans="1:16" x14ac:dyDescent="0.25">
      <c r="A138" s="2"/>
      <c r="F138" s="3"/>
      <c r="G138" s="3"/>
    </row>
    <row r="139" spans="1:16" x14ac:dyDescent="0.25">
      <c r="A139" s="4"/>
      <c r="B139" s="5"/>
      <c r="C139" s="5"/>
      <c r="D139" s="5"/>
      <c r="E139" s="5"/>
      <c r="F139" s="6"/>
      <c r="G139" s="6"/>
      <c r="H139" s="5"/>
      <c r="I139" s="5"/>
      <c r="J139" s="5"/>
      <c r="K139" s="5"/>
      <c r="L139" s="5"/>
      <c r="M139" s="5"/>
      <c r="N139" s="5"/>
      <c r="O139" s="5"/>
      <c r="P139" s="5"/>
    </row>
    <row r="140" spans="1:16" x14ac:dyDescent="0.25">
      <c r="A140" s="2"/>
      <c r="F140" s="3"/>
      <c r="G140" s="3"/>
    </row>
    <row r="141" spans="1:16" x14ac:dyDescent="0.25">
      <c r="A141" s="4"/>
      <c r="B141" s="5"/>
      <c r="C141" s="5"/>
      <c r="D141" s="5"/>
      <c r="E141" s="5"/>
      <c r="F141" s="6"/>
      <c r="G141" s="6"/>
      <c r="H141" s="5"/>
      <c r="I141" s="5"/>
      <c r="J141" s="5"/>
      <c r="K141" s="5"/>
      <c r="L141" s="5"/>
      <c r="M141" s="5"/>
      <c r="N141" s="5"/>
      <c r="O141" s="5"/>
      <c r="P141" s="5"/>
    </row>
    <row r="142" spans="1:16" x14ac:dyDescent="0.25">
      <c r="A142" s="2"/>
      <c r="F142" s="3"/>
      <c r="G142" s="3"/>
    </row>
    <row r="143" spans="1:16" x14ac:dyDescent="0.25">
      <c r="A143" s="4"/>
      <c r="B143" s="5"/>
      <c r="C143" s="5"/>
      <c r="D143" s="5"/>
      <c r="E143" s="5"/>
      <c r="F143" s="6"/>
      <c r="G143" s="6"/>
      <c r="H143" s="5"/>
      <c r="I143" s="5"/>
      <c r="J143" s="5"/>
      <c r="K143" s="5"/>
      <c r="L143" s="5"/>
      <c r="M143" s="5"/>
      <c r="N143" s="5"/>
      <c r="O143" s="5"/>
      <c r="P143" s="5"/>
    </row>
    <row r="144" spans="1:16" x14ac:dyDescent="0.25">
      <c r="A144" s="2"/>
      <c r="F144" s="3"/>
      <c r="G144" s="3"/>
    </row>
    <row r="145" spans="1:16" x14ac:dyDescent="0.25">
      <c r="A145" s="4"/>
      <c r="B145" s="5"/>
      <c r="C145" s="5"/>
      <c r="D145" s="5"/>
      <c r="E145" s="5"/>
      <c r="F145" s="6"/>
      <c r="G145" s="6"/>
      <c r="H145" s="5"/>
      <c r="I145" s="5"/>
      <c r="J145" s="5"/>
      <c r="K145" s="5"/>
      <c r="L145" s="5"/>
      <c r="M145" s="5"/>
      <c r="N145" s="5"/>
      <c r="O145" s="5"/>
      <c r="P145" s="5"/>
    </row>
    <row r="146" spans="1:16" x14ac:dyDescent="0.25">
      <c r="A146" s="2"/>
      <c r="F146" s="3"/>
      <c r="G146" s="3"/>
    </row>
    <row r="147" spans="1:16" x14ac:dyDescent="0.25">
      <c r="A147" s="4"/>
      <c r="B147" s="5"/>
      <c r="C147" s="5"/>
      <c r="D147" s="5"/>
      <c r="E147" s="5"/>
      <c r="F147" s="6"/>
      <c r="G147" s="6"/>
      <c r="H147" s="5"/>
      <c r="I147" s="5"/>
      <c r="J147" s="5"/>
      <c r="K147" s="5"/>
      <c r="L147" s="5"/>
      <c r="M147" s="5"/>
      <c r="N147" s="5"/>
      <c r="O147" s="5"/>
      <c r="P147" s="5"/>
    </row>
    <row r="148" spans="1:16" x14ac:dyDescent="0.25">
      <c r="A148" s="2"/>
      <c r="F148" s="3"/>
      <c r="G148" s="3"/>
    </row>
    <row r="149" spans="1:16" x14ac:dyDescent="0.25">
      <c r="A149" s="4"/>
      <c r="B149" s="5"/>
      <c r="C149" s="5"/>
      <c r="D149" s="5"/>
      <c r="E149" s="5"/>
      <c r="F149" s="6"/>
      <c r="G149" s="6"/>
      <c r="H149" s="5"/>
      <c r="I149" s="5"/>
      <c r="J149" s="5"/>
      <c r="K149" s="5"/>
      <c r="L149" s="5"/>
      <c r="M149" s="5"/>
      <c r="N149" s="5"/>
      <c r="O149" s="5"/>
      <c r="P149" s="5"/>
    </row>
    <row r="150" spans="1:16" x14ac:dyDescent="0.25">
      <c r="A150" s="2"/>
      <c r="F150" s="3"/>
      <c r="G150" s="3"/>
    </row>
    <row r="151" spans="1:16" x14ac:dyDescent="0.25">
      <c r="A151" s="4"/>
      <c r="B151" s="5"/>
      <c r="C151" s="5"/>
      <c r="D151" s="5"/>
      <c r="E151" s="5"/>
      <c r="F151" s="6"/>
      <c r="G151" s="6"/>
      <c r="H151" s="5"/>
      <c r="I151" s="5"/>
      <c r="J151" s="5"/>
      <c r="K151" s="5"/>
      <c r="L151" s="5"/>
      <c r="M151" s="5"/>
      <c r="N151" s="5"/>
      <c r="O151" s="5"/>
      <c r="P151" s="5"/>
    </row>
    <row r="152" spans="1:16" x14ac:dyDescent="0.25">
      <c r="A152" s="2"/>
      <c r="F152" s="3"/>
      <c r="G152" s="3"/>
    </row>
    <row r="153" spans="1:16" x14ac:dyDescent="0.25">
      <c r="A153" s="4"/>
      <c r="B153" s="5"/>
      <c r="C153" s="5"/>
      <c r="D153" s="5"/>
      <c r="E153" s="5"/>
      <c r="F153" s="6"/>
      <c r="G153" s="6"/>
      <c r="H153" s="5"/>
      <c r="I153" s="5"/>
      <c r="J153" s="5"/>
      <c r="K153" s="5"/>
      <c r="L153" s="5"/>
      <c r="M153" s="5"/>
      <c r="N153" s="5"/>
      <c r="O153" s="5"/>
      <c r="P153" s="5"/>
    </row>
    <row r="154" spans="1:16" x14ac:dyDescent="0.25">
      <c r="A154" s="2"/>
      <c r="F154" s="3"/>
      <c r="G154" s="3"/>
    </row>
    <row r="155" spans="1:16" x14ac:dyDescent="0.25">
      <c r="A155" s="4"/>
      <c r="B155" s="5"/>
      <c r="C155" s="5"/>
      <c r="D155" s="5"/>
      <c r="E155" s="5"/>
      <c r="F155" s="6"/>
      <c r="G155" s="6"/>
      <c r="H155" s="5"/>
      <c r="I155" s="5"/>
      <c r="J155" s="5"/>
      <c r="K155" s="5"/>
      <c r="L155" s="5"/>
      <c r="M155" s="5"/>
      <c r="N155" s="5"/>
      <c r="O155" s="5"/>
      <c r="P155" s="5"/>
    </row>
    <row r="156" spans="1:16" x14ac:dyDescent="0.25">
      <c r="A156" s="2"/>
      <c r="F156" s="3"/>
      <c r="G156" s="3"/>
    </row>
    <row r="157" spans="1:16" x14ac:dyDescent="0.25">
      <c r="A157" s="4"/>
      <c r="B157" s="5"/>
      <c r="C157" s="5"/>
      <c r="D157" s="5"/>
      <c r="E157" s="5"/>
      <c r="F157" s="6"/>
      <c r="G157" s="6"/>
      <c r="H157" s="5"/>
      <c r="I157" s="5"/>
      <c r="J157" s="5"/>
      <c r="K157" s="5"/>
      <c r="L157" s="5"/>
      <c r="M157" s="5"/>
      <c r="N157" s="5"/>
      <c r="O157" s="5"/>
      <c r="P157" s="5"/>
    </row>
    <row r="158" spans="1:16" x14ac:dyDescent="0.25">
      <c r="A158" s="2"/>
      <c r="F158" s="3"/>
      <c r="G158" s="3"/>
    </row>
    <row r="159" spans="1:16" x14ac:dyDescent="0.25">
      <c r="A159" s="4"/>
      <c r="B159" s="5"/>
      <c r="C159" s="5"/>
      <c r="D159" s="5"/>
      <c r="E159" s="5"/>
      <c r="F159" s="6"/>
      <c r="G159" s="6"/>
      <c r="H159" s="5"/>
      <c r="I159" s="5"/>
      <c r="J159" s="5"/>
      <c r="K159" s="5"/>
      <c r="L159" s="5"/>
      <c r="M159" s="5"/>
      <c r="N159" s="5"/>
      <c r="O159" s="5"/>
      <c r="P159" s="5"/>
    </row>
    <row r="160" spans="1:16" x14ac:dyDescent="0.25">
      <c r="A160" s="2"/>
      <c r="F160" s="3"/>
      <c r="G160" s="3"/>
    </row>
    <row r="161" spans="1:16" x14ac:dyDescent="0.25">
      <c r="A161" s="4"/>
      <c r="B161" s="5"/>
      <c r="C161" s="5"/>
      <c r="D161" s="5"/>
      <c r="E161" s="5"/>
      <c r="F161" s="6"/>
      <c r="G161" s="6"/>
      <c r="H161" s="5"/>
      <c r="I161" s="5"/>
      <c r="J161" s="5"/>
      <c r="K161" s="5"/>
      <c r="L161" s="5"/>
      <c r="M161" s="5"/>
      <c r="N161" s="5"/>
      <c r="O161" s="5"/>
      <c r="P161" s="5"/>
    </row>
    <row r="162" spans="1:16" x14ac:dyDescent="0.25">
      <c r="A162" s="2"/>
      <c r="F162" s="3"/>
      <c r="G162" s="3"/>
    </row>
    <row r="163" spans="1:16" x14ac:dyDescent="0.25">
      <c r="A163" s="4"/>
      <c r="B163" s="5"/>
      <c r="C163" s="5"/>
      <c r="D163" s="5"/>
      <c r="E163" s="5"/>
      <c r="F163" s="6"/>
      <c r="G163" s="6"/>
      <c r="H163" s="5"/>
      <c r="I163" s="5"/>
      <c r="J163" s="5"/>
      <c r="K163" s="5"/>
      <c r="L163" s="5"/>
      <c r="M163" s="5"/>
      <c r="N163" s="5"/>
      <c r="O163" s="5"/>
      <c r="P163" s="5"/>
    </row>
    <row r="164" spans="1:16" x14ac:dyDescent="0.25">
      <c r="A164" s="2"/>
      <c r="F164" s="3"/>
      <c r="G164" s="3"/>
    </row>
    <row r="165" spans="1:16" x14ac:dyDescent="0.25">
      <c r="A165" s="4"/>
      <c r="B165" s="5"/>
      <c r="C165" s="5"/>
      <c r="D165" s="5"/>
      <c r="E165" s="5"/>
      <c r="F165" s="6"/>
      <c r="G165" s="6"/>
      <c r="H165" s="5"/>
      <c r="I165" s="5"/>
      <c r="J165" s="5"/>
      <c r="K165" s="5"/>
      <c r="L165" s="5"/>
      <c r="M165" s="5"/>
      <c r="N165" s="5"/>
      <c r="O165" s="5"/>
      <c r="P165" s="5"/>
    </row>
    <row r="166" spans="1:16" x14ac:dyDescent="0.25">
      <c r="A166" s="2"/>
      <c r="F166" s="3"/>
      <c r="G166" s="3"/>
    </row>
    <row r="167" spans="1:16" x14ac:dyDescent="0.25">
      <c r="A167" s="4"/>
      <c r="B167" s="5"/>
      <c r="C167" s="5"/>
      <c r="D167" s="5"/>
      <c r="E167" s="5"/>
      <c r="F167" s="6"/>
      <c r="G167" s="6"/>
      <c r="H167" s="5"/>
      <c r="I167" s="5"/>
      <c r="J167" s="5"/>
      <c r="K167" s="5"/>
      <c r="L167" s="5"/>
      <c r="M167" s="5"/>
      <c r="N167" s="5"/>
      <c r="O167" s="5"/>
      <c r="P167" s="5"/>
    </row>
    <row r="168" spans="1:16" x14ac:dyDescent="0.25">
      <c r="A168" s="2"/>
      <c r="F168" s="3"/>
      <c r="G168" s="3"/>
    </row>
    <row r="169" spans="1:16" x14ac:dyDescent="0.25">
      <c r="A169" s="4"/>
      <c r="B169" s="5"/>
      <c r="C169" s="5"/>
      <c r="D169" s="5"/>
      <c r="E169" s="5"/>
      <c r="F169" s="6"/>
      <c r="G169" s="6"/>
      <c r="H169" s="5"/>
      <c r="I169" s="5"/>
      <c r="J169" s="5"/>
      <c r="K169" s="5"/>
      <c r="L169" s="5"/>
      <c r="M169" s="5"/>
      <c r="N169" s="5"/>
      <c r="O169" s="5"/>
      <c r="P169" s="5"/>
    </row>
    <row r="170" spans="1:16" x14ac:dyDescent="0.25">
      <c r="A170" s="2"/>
      <c r="F170" s="3"/>
      <c r="G170" s="3"/>
    </row>
    <row r="171" spans="1:16" x14ac:dyDescent="0.25">
      <c r="A171" s="4"/>
      <c r="B171" s="5"/>
      <c r="C171" s="5"/>
      <c r="D171" s="5"/>
      <c r="E171" s="5"/>
      <c r="F171" s="6"/>
      <c r="G171" s="6"/>
      <c r="H171" s="5"/>
      <c r="I171" s="5"/>
      <c r="J171" s="5"/>
      <c r="K171" s="5"/>
      <c r="L171" s="5"/>
      <c r="M171" s="5"/>
      <c r="N171" s="5"/>
      <c r="O171" s="5"/>
      <c r="P171" s="5"/>
    </row>
    <row r="172" spans="1:16" x14ac:dyDescent="0.25">
      <c r="A172" s="2"/>
      <c r="F172" s="3"/>
      <c r="G172" s="3"/>
    </row>
    <row r="173" spans="1:16" x14ac:dyDescent="0.25">
      <c r="A173" s="4"/>
      <c r="B173" s="5"/>
      <c r="C173" s="5"/>
      <c r="D173" s="5"/>
      <c r="E173" s="5"/>
      <c r="F173" s="6"/>
      <c r="G173" s="6"/>
      <c r="H173" s="5"/>
      <c r="I173" s="5"/>
      <c r="J173" s="5"/>
      <c r="K173" s="5"/>
      <c r="L173" s="5"/>
      <c r="M173" s="5"/>
      <c r="N173" s="5"/>
      <c r="O173" s="5"/>
      <c r="P173" s="5"/>
    </row>
    <row r="174" spans="1:16" x14ac:dyDescent="0.25">
      <c r="A174" s="2"/>
      <c r="F174" s="3"/>
      <c r="G174" s="3"/>
    </row>
    <row r="175" spans="1:16" x14ac:dyDescent="0.25">
      <c r="A175" s="4"/>
      <c r="B175" s="5"/>
      <c r="C175" s="5"/>
      <c r="D175" s="5"/>
      <c r="E175" s="5"/>
      <c r="F175" s="6"/>
      <c r="G175" s="6"/>
      <c r="H175" s="5"/>
      <c r="I175" s="5"/>
      <c r="J175" s="5"/>
      <c r="K175" s="5"/>
      <c r="L175" s="5"/>
      <c r="M175" s="5"/>
      <c r="N175" s="5"/>
      <c r="O175" s="5"/>
      <c r="P175" s="5"/>
    </row>
    <row r="176" spans="1:16" x14ac:dyDescent="0.25">
      <c r="A176" s="2"/>
      <c r="F176" s="3"/>
      <c r="G176" s="3"/>
    </row>
    <row r="177" spans="1:16" x14ac:dyDescent="0.25">
      <c r="A177" s="4"/>
      <c r="B177" s="5"/>
      <c r="C177" s="5"/>
      <c r="D177" s="5"/>
      <c r="E177" s="5"/>
      <c r="F177" s="6"/>
      <c r="G177" s="6"/>
      <c r="H177" s="5"/>
      <c r="I177" s="5"/>
      <c r="J177" s="5"/>
      <c r="K177" s="5"/>
      <c r="L177" s="5"/>
      <c r="M177" s="5"/>
      <c r="N177" s="5"/>
      <c r="O177" s="5"/>
      <c r="P177" s="5"/>
    </row>
    <row r="178" spans="1:16" x14ac:dyDescent="0.25">
      <c r="A178" s="2"/>
      <c r="F178" s="3"/>
      <c r="G178" s="3"/>
    </row>
    <row r="179" spans="1:16" x14ac:dyDescent="0.25">
      <c r="A179" s="4"/>
      <c r="B179" s="5"/>
      <c r="C179" s="5"/>
      <c r="D179" s="5"/>
      <c r="E179" s="5"/>
      <c r="F179" s="6"/>
      <c r="G179" s="6"/>
      <c r="H179" s="5"/>
      <c r="I179" s="5"/>
      <c r="J179" s="5"/>
      <c r="K179" s="5"/>
      <c r="L179" s="5"/>
      <c r="M179" s="5"/>
      <c r="N179" s="5"/>
      <c r="O179" s="5"/>
      <c r="P179" s="5"/>
    </row>
    <row r="180" spans="1:16" x14ac:dyDescent="0.25">
      <c r="A180" s="2"/>
      <c r="F180" s="3"/>
      <c r="G180" s="3"/>
    </row>
    <row r="181" spans="1:16" x14ac:dyDescent="0.25">
      <c r="A181" s="4"/>
      <c r="B181" s="5"/>
      <c r="C181" s="5"/>
      <c r="D181" s="5"/>
      <c r="E181" s="5"/>
      <c r="F181" s="6"/>
      <c r="G181" s="6"/>
      <c r="H181" s="5"/>
      <c r="I181" s="5"/>
      <c r="J181" s="5"/>
      <c r="K181" s="5"/>
      <c r="L181" s="5"/>
      <c r="M181" s="5"/>
      <c r="N181" s="5"/>
      <c r="O181" s="5"/>
      <c r="P181" s="5"/>
    </row>
    <row r="182" spans="1:16" x14ac:dyDescent="0.25">
      <c r="A182" s="2"/>
      <c r="F182" s="3"/>
      <c r="G182" s="3"/>
    </row>
    <row r="183" spans="1:16" x14ac:dyDescent="0.25">
      <c r="A183" s="4"/>
      <c r="B183" s="5"/>
      <c r="C183" s="5"/>
      <c r="D183" s="5"/>
      <c r="E183" s="5"/>
      <c r="F183" s="6"/>
      <c r="G183" s="6"/>
      <c r="H183" s="5"/>
      <c r="I183" s="5"/>
      <c r="J183" s="5"/>
      <c r="K183" s="5"/>
      <c r="L183" s="5"/>
      <c r="M183" s="5"/>
      <c r="N183" s="5"/>
      <c r="O183" s="5"/>
      <c r="P183" s="5"/>
    </row>
    <row r="184" spans="1:16" x14ac:dyDescent="0.25">
      <c r="A184" s="2"/>
      <c r="F184" s="3"/>
      <c r="G184" s="3"/>
    </row>
    <row r="185" spans="1:16" x14ac:dyDescent="0.25">
      <c r="A185" s="4"/>
      <c r="B185" s="5"/>
      <c r="C185" s="5"/>
      <c r="D185" s="5"/>
      <c r="E185" s="5"/>
      <c r="F185" s="6"/>
      <c r="G185" s="6"/>
      <c r="H185" s="5"/>
      <c r="I185" s="5"/>
      <c r="J185" s="5"/>
      <c r="K185" s="5"/>
      <c r="L185" s="5"/>
      <c r="M185" s="5"/>
      <c r="N185" s="5"/>
      <c r="O185" s="5"/>
      <c r="P185" s="5"/>
    </row>
    <row r="186" spans="1:16" x14ac:dyDescent="0.25">
      <c r="A186" s="2"/>
      <c r="F186" s="3"/>
      <c r="G186" s="3"/>
    </row>
    <row r="187" spans="1:16" x14ac:dyDescent="0.25">
      <c r="A187" s="4"/>
      <c r="B187" s="5"/>
      <c r="C187" s="5"/>
      <c r="D187" s="5"/>
      <c r="E187" s="5"/>
      <c r="F187" s="6"/>
      <c r="G187" s="6"/>
      <c r="H187" s="5"/>
      <c r="I187" s="5"/>
      <c r="J187" s="5"/>
      <c r="K187" s="5"/>
      <c r="L187" s="5"/>
      <c r="M187" s="5"/>
      <c r="N187" s="5"/>
      <c r="O187" s="5"/>
      <c r="P187" s="5"/>
    </row>
    <row r="188" spans="1:16" x14ac:dyDescent="0.25">
      <c r="A188" s="2"/>
      <c r="F188" s="3"/>
      <c r="G188" s="3"/>
    </row>
    <row r="189" spans="1:16" x14ac:dyDescent="0.25">
      <c r="A189" s="4"/>
      <c r="B189" s="5"/>
      <c r="C189" s="5"/>
      <c r="D189" s="5"/>
      <c r="E189" s="5"/>
      <c r="F189" s="6"/>
      <c r="G189" s="6"/>
      <c r="H189" s="5"/>
      <c r="I189" s="5"/>
      <c r="J189" s="5"/>
      <c r="K189" s="5"/>
      <c r="L189" s="5"/>
      <c r="M189" s="5"/>
      <c r="N189" s="5"/>
      <c r="O189" s="5"/>
      <c r="P189" s="5"/>
    </row>
    <row r="190" spans="1:16" x14ac:dyDescent="0.25">
      <c r="A190" s="2"/>
      <c r="F190" s="3"/>
      <c r="G190" s="3"/>
    </row>
    <row r="191" spans="1:16" x14ac:dyDescent="0.25">
      <c r="A191" s="4"/>
      <c r="B191" s="5"/>
      <c r="C191" s="5"/>
      <c r="D191" s="5"/>
      <c r="E191" s="5"/>
      <c r="F191" s="6"/>
      <c r="G191" s="6"/>
      <c r="H191" s="5"/>
      <c r="I191" s="5"/>
      <c r="J191" s="5"/>
      <c r="K191" s="5"/>
      <c r="L191" s="5"/>
      <c r="M191" s="5"/>
      <c r="N191" s="5"/>
      <c r="O191" s="5"/>
      <c r="P191" s="5"/>
    </row>
    <row r="192" spans="1:16" x14ac:dyDescent="0.25">
      <c r="A192" s="2"/>
      <c r="F192" s="3"/>
      <c r="G192" s="3"/>
    </row>
    <row r="193" spans="1:16" x14ac:dyDescent="0.25">
      <c r="A193" s="4"/>
      <c r="B193" s="5"/>
      <c r="C193" s="5"/>
      <c r="D193" s="5"/>
      <c r="E193" s="5"/>
      <c r="F193" s="6"/>
      <c r="G193" s="6"/>
      <c r="H193" s="5"/>
      <c r="I193" s="5"/>
      <c r="J193" s="5"/>
      <c r="K193" s="5"/>
      <c r="L193" s="5"/>
      <c r="M193" s="5"/>
      <c r="N193" s="5"/>
      <c r="O193" s="5"/>
      <c r="P193" s="5"/>
    </row>
    <row r="194" spans="1:16" x14ac:dyDescent="0.25">
      <c r="A194" s="2"/>
      <c r="F194" s="3"/>
      <c r="G194" s="3"/>
    </row>
    <row r="195" spans="1:16" x14ac:dyDescent="0.25">
      <c r="A195" s="4"/>
      <c r="B195" s="5"/>
      <c r="C195" s="5"/>
      <c r="D195" s="5"/>
      <c r="E195" s="5"/>
      <c r="F195" s="6"/>
      <c r="G195" s="6"/>
      <c r="H195" s="5"/>
      <c r="I195" s="5"/>
      <c r="J195" s="5"/>
      <c r="K195" s="5"/>
      <c r="L195" s="5"/>
      <c r="M195" s="5"/>
      <c r="N195" s="5"/>
      <c r="O195" s="5"/>
      <c r="P195" s="5"/>
    </row>
    <row r="196" spans="1:16" x14ac:dyDescent="0.25">
      <c r="A196" s="2"/>
      <c r="F196" s="3"/>
      <c r="G196" s="3"/>
    </row>
    <row r="197" spans="1:16" x14ac:dyDescent="0.25">
      <c r="A197" s="4"/>
      <c r="B197" s="5"/>
      <c r="C197" s="5"/>
      <c r="D197" s="5"/>
      <c r="E197" s="5"/>
      <c r="F197" s="6"/>
      <c r="G197" s="6"/>
      <c r="H197" s="5"/>
      <c r="I197" s="5"/>
      <c r="J197" s="5"/>
      <c r="K197" s="5"/>
      <c r="L197" s="5"/>
      <c r="M197" s="5"/>
      <c r="N197" s="5"/>
      <c r="O197" s="5"/>
      <c r="P197" s="5"/>
    </row>
    <row r="198" spans="1:16" x14ac:dyDescent="0.25">
      <c r="A198" s="2"/>
      <c r="F198" s="3"/>
      <c r="G198" s="3"/>
    </row>
    <row r="199" spans="1:16" x14ac:dyDescent="0.25">
      <c r="A199" s="4"/>
      <c r="B199" s="5"/>
      <c r="C199" s="5"/>
      <c r="D199" s="5"/>
      <c r="E199" s="5"/>
      <c r="F199" s="6"/>
      <c r="G199" s="6"/>
      <c r="H199" s="5"/>
      <c r="I199" s="5"/>
      <c r="J199" s="5"/>
      <c r="K199" s="5"/>
      <c r="L199" s="5"/>
      <c r="M199" s="5"/>
      <c r="N199" s="5"/>
      <c r="O199" s="5"/>
      <c r="P199" s="5"/>
    </row>
    <row r="200" spans="1:16" x14ac:dyDescent="0.25">
      <c r="A200" s="2"/>
      <c r="F200" s="3"/>
      <c r="G200" s="3"/>
    </row>
    <row r="201" spans="1:16" x14ac:dyDescent="0.25">
      <c r="A201" s="4"/>
      <c r="B201" s="5"/>
      <c r="C201" s="5"/>
      <c r="D201" s="5"/>
      <c r="E201" s="5"/>
      <c r="F201" s="6"/>
      <c r="G201" s="6"/>
      <c r="H201" s="5"/>
      <c r="I201" s="5"/>
      <c r="J201" s="5"/>
      <c r="K201" s="5"/>
      <c r="L201" s="5"/>
      <c r="M201" s="5"/>
      <c r="N201" s="5"/>
      <c r="O201" s="5"/>
      <c r="P201" s="5"/>
    </row>
    <row r="202" spans="1:16" x14ac:dyDescent="0.25">
      <c r="A202" s="2"/>
      <c r="F202" s="3"/>
      <c r="G202" s="3"/>
    </row>
    <row r="203" spans="1:16" x14ac:dyDescent="0.25">
      <c r="A203" s="4"/>
      <c r="B203" s="5"/>
      <c r="C203" s="5"/>
      <c r="D203" s="5"/>
      <c r="E203" s="5"/>
      <c r="F203" s="6"/>
      <c r="G203" s="6"/>
      <c r="H203" s="5"/>
      <c r="I203" s="5"/>
      <c r="J203" s="5"/>
      <c r="K203" s="5"/>
      <c r="L203" s="5"/>
      <c r="M203" s="5"/>
      <c r="N203" s="5"/>
      <c r="O203" s="5"/>
      <c r="P203" s="5"/>
    </row>
    <row r="204" spans="1:16" x14ac:dyDescent="0.25">
      <c r="A204" s="2"/>
      <c r="F204" s="3"/>
      <c r="G204" s="3"/>
    </row>
    <row r="205" spans="1:16" x14ac:dyDescent="0.25">
      <c r="A205" s="4"/>
      <c r="B205" s="5"/>
      <c r="C205" s="5"/>
      <c r="D205" s="5"/>
      <c r="E205" s="5"/>
      <c r="F205" s="6"/>
      <c r="G205" s="6"/>
      <c r="H205" s="5"/>
      <c r="I205" s="5"/>
      <c r="J205" s="5"/>
      <c r="K205" s="5"/>
      <c r="L205" s="5"/>
      <c r="M205" s="5"/>
      <c r="N205" s="5"/>
      <c r="O205" s="5"/>
      <c r="P205" s="5"/>
    </row>
    <row r="206" spans="1:16" x14ac:dyDescent="0.25">
      <c r="A206" s="2"/>
      <c r="F206" s="3"/>
      <c r="G206" s="3"/>
    </row>
    <row r="207" spans="1:16" x14ac:dyDescent="0.25">
      <c r="A207" s="4"/>
      <c r="B207" s="5"/>
      <c r="C207" s="5"/>
      <c r="D207" s="5"/>
      <c r="E207" s="5"/>
      <c r="F207" s="6"/>
      <c r="G207" s="6"/>
      <c r="H207" s="5"/>
      <c r="I207" s="5"/>
      <c r="J207" s="5"/>
      <c r="K207" s="5"/>
      <c r="L207" s="5"/>
      <c r="M207" s="5"/>
      <c r="N207" s="5"/>
      <c r="O207" s="5"/>
      <c r="P207" s="5"/>
    </row>
    <row r="208" spans="1:16" x14ac:dyDescent="0.25">
      <c r="A208" s="2"/>
      <c r="F208" s="3"/>
      <c r="G208" s="3"/>
    </row>
    <row r="209" spans="1:16" x14ac:dyDescent="0.25">
      <c r="A209" s="4"/>
      <c r="B209" s="5"/>
      <c r="C209" s="5"/>
      <c r="D209" s="5"/>
      <c r="E209" s="5"/>
      <c r="F209" s="6"/>
      <c r="G209" s="6"/>
      <c r="H209" s="5"/>
      <c r="I209" s="5"/>
      <c r="J209" s="5"/>
      <c r="K209" s="5"/>
      <c r="L209" s="5"/>
      <c r="M209" s="5"/>
      <c r="N209" s="5"/>
      <c r="O209" s="5"/>
      <c r="P209" s="5"/>
    </row>
    <row r="210" spans="1:16" x14ac:dyDescent="0.25">
      <c r="A210" s="2"/>
      <c r="F210" s="3"/>
      <c r="G210" s="3"/>
    </row>
    <row r="211" spans="1:16" x14ac:dyDescent="0.25">
      <c r="A211" s="4"/>
      <c r="B211" s="5"/>
      <c r="C211" s="5"/>
      <c r="D211" s="5"/>
      <c r="E211" s="5"/>
      <c r="F211" s="6"/>
      <c r="G211" s="6"/>
      <c r="H211" s="5"/>
      <c r="I211" s="5"/>
      <c r="J211" s="5"/>
      <c r="K211" s="5"/>
      <c r="L211" s="5"/>
      <c r="M211" s="5"/>
      <c r="N211" s="5"/>
      <c r="O211" s="5"/>
      <c r="P211" s="5"/>
    </row>
    <row r="212" spans="1:16" x14ac:dyDescent="0.25">
      <c r="A212" s="2"/>
      <c r="F212" s="3"/>
      <c r="G212" s="3"/>
    </row>
    <row r="213" spans="1:16" x14ac:dyDescent="0.25">
      <c r="A213" s="4"/>
      <c r="B213" s="5"/>
      <c r="C213" s="5"/>
      <c r="D213" s="5"/>
      <c r="E213" s="5"/>
      <c r="F213" s="6"/>
      <c r="G213" s="6"/>
      <c r="H213" s="5"/>
      <c r="I213" s="5"/>
      <c r="J213" s="5"/>
      <c r="K213" s="5"/>
      <c r="L213" s="5"/>
      <c r="M213" s="5"/>
      <c r="N213" s="5"/>
      <c r="O213" s="5"/>
      <c r="P213" s="5"/>
    </row>
    <row r="214" spans="1:16" x14ac:dyDescent="0.25">
      <c r="A214" s="2"/>
      <c r="F214" s="3"/>
      <c r="G214" s="3"/>
    </row>
    <row r="215" spans="1:16" x14ac:dyDescent="0.25">
      <c r="A215" s="4"/>
      <c r="B215" s="5"/>
      <c r="C215" s="5"/>
      <c r="D215" s="5"/>
      <c r="E215" s="5"/>
      <c r="F215" s="6"/>
      <c r="G215" s="6"/>
      <c r="H215" s="5"/>
      <c r="I215" s="5"/>
      <c r="J215" s="5"/>
      <c r="K215" s="5"/>
      <c r="L215" s="5"/>
      <c r="M215" s="5"/>
      <c r="N215" s="5"/>
      <c r="O215" s="5"/>
      <c r="P215" s="5"/>
    </row>
    <row r="216" spans="1:16" x14ac:dyDescent="0.25">
      <c r="A216" s="2"/>
      <c r="F216" s="3"/>
      <c r="G216" s="3"/>
    </row>
    <row r="217" spans="1:16" x14ac:dyDescent="0.25">
      <c r="A217" s="4"/>
      <c r="B217" s="5"/>
      <c r="C217" s="5"/>
      <c r="D217" s="5"/>
      <c r="E217" s="5"/>
      <c r="F217" s="6"/>
      <c r="G217" s="6"/>
      <c r="H217" s="5"/>
      <c r="I217" s="5"/>
      <c r="J217" s="5"/>
      <c r="K217" s="5"/>
      <c r="L217" s="5"/>
      <c r="M217" s="5"/>
      <c r="N217" s="5"/>
      <c r="O217" s="5"/>
      <c r="P217" s="5"/>
    </row>
    <row r="218" spans="1:16" x14ac:dyDescent="0.25">
      <c r="A218" s="2"/>
      <c r="F218" s="3"/>
      <c r="G218" s="3"/>
    </row>
    <row r="219" spans="1:16" x14ac:dyDescent="0.25">
      <c r="A219" s="4"/>
      <c r="B219" s="5"/>
      <c r="C219" s="5"/>
      <c r="D219" s="5"/>
      <c r="E219" s="5"/>
      <c r="F219" s="6"/>
      <c r="G219" s="6"/>
      <c r="H219" s="5"/>
      <c r="I219" s="5"/>
      <c r="J219" s="5"/>
      <c r="K219" s="5"/>
      <c r="L219" s="5"/>
      <c r="M219" s="5"/>
      <c r="N219" s="5"/>
      <c r="O219" s="5"/>
      <c r="P219" s="5"/>
    </row>
    <row r="220" spans="1:16" x14ac:dyDescent="0.25">
      <c r="A220" s="2"/>
      <c r="F220" s="3"/>
      <c r="G220" s="3"/>
    </row>
    <row r="221" spans="1:16" x14ac:dyDescent="0.25">
      <c r="A221" s="4"/>
      <c r="B221" s="5"/>
      <c r="C221" s="5"/>
      <c r="D221" s="5"/>
      <c r="E221" s="5"/>
      <c r="F221" s="6"/>
      <c r="G221" s="6"/>
      <c r="H221" s="5"/>
      <c r="I221" s="5"/>
      <c r="J221" s="5"/>
      <c r="K221" s="5"/>
      <c r="L221" s="5"/>
      <c r="M221" s="5"/>
      <c r="N221" s="5"/>
      <c r="O221" s="5"/>
      <c r="P221" s="5"/>
    </row>
    <row r="222" spans="1:16" x14ac:dyDescent="0.25">
      <c r="A222" s="2"/>
      <c r="F222" s="3"/>
      <c r="G222" s="3"/>
    </row>
    <row r="223" spans="1:16" x14ac:dyDescent="0.25">
      <c r="A223" s="4"/>
      <c r="B223" s="5"/>
      <c r="C223" s="5"/>
      <c r="D223" s="5"/>
      <c r="E223" s="5"/>
      <c r="F223" s="6"/>
      <c r="G223" s="6"/>
      <c r="H223" s="5"/>
      <c r="I223" s="5"/>
      <c r="J223" s="5"/>
      <c r="K223" s="5"/>
      <c r="L223" s="5"/>
      <c r="M223" s="5"/>
      <c r="N223" s="5"/>
      <c r="O223" s="5"/>
      <c r="P223" s="5"/>
    </row>
    <row r="224" spans="1:16" x14ac:dyDescent="0.25">
      <c r="A224" s="2"/>
      <c r="F224" s="3"/>
      <c r="G224" s="3"/>
    </row>
    <row r="225" spans="1:16" x14ac:dyDescent="0.25">
      <c r="A225" s="4"/>
      <c r="B225" s="5"/>
      <c r="C225" s="5"/>
      <c r="D225" s="5"/>
      <c r="E225" s="5"/>
      <c r="F225" s="6"/>
      <c r="G225" s="6"/>
      <c r="H225" s="5"/>
      <c r="I225" s="5"/>
      <c r="J225" s="5"/>
      <c r="K225" s="5"/>
      <c r="L225" s="5"/>
      <c r="M225" s="5"/>
      <c r="N225" s="5"/>
      <c r="O225" s="5"/>
      <c r="P225" s="5"/>
    </row>
    <row r="226" spans="1:16" x14ac:dyDescent="0.25">
      <c r="A226" s="2"/>
      <c r="F226" s="3"/>
      <c r="G226" s="3"/>
    </row>
    <row r="227" spans="1:16" x14ac:dyDescent="0.25">
      <c r="A227" s="4"/>
      <c r="B227" s="5"/>
      <c r="C227" s="5"/>
      <c r="D227" s="5"/>
      <c r="E227" s="5"/>
      <c r="F227" s="6"/>
      <c r="G227" s="6"/>
      <c r="H227" s="5"/>
      <c r="I227" s="5"/>
      <c r="J227" s="5"/>
      <c r="K227" s="5"/>
      <c r="L227" s="5"/>
      <c r="M227" s="5"/>
      <c r="N227" s="5"/>
      <c r="O227" s="5"/>
      <c r="P227" s="5"/>
    </row>
    <row r="228" spans="1:16" x14ac:dyDescent="0.25">
      <c r="A228" s="2"/>
      <c r="F228" s="3"/>
      <c r="G228" s="3"/>
    </row>
    <row r="229" spans="1:16" x14ac:dyDescent="0.25">
      <c r="A229" s="4"/>
      <c r="B229" s="5"/>
      <c r="C229" s="5"/>
      <c r="D229" s="5"/>
      <c r="E229" s="5"/>
      <c r="F229" s="6"/>
      <c r="G229" s="6"/>
      <c r="H229" s="5"/>
      <c r="I229" s="5"/>
      <c r="J229" s="5"/>
      <c r="K229" s="5"/>
      <c r="L229" s="5"/>
      <c r="M229" s="5"/>
      <c r="N229" s="5"/>
      <c r="O229" s="5"/>
      <c r="P229" s="5"/>
    </row>
    <row r="230" spans="1:16" x14ac:dyDescent="0.25">
      <c r="A230" s="2"/>
      <c r="F230" s="3"/>
      <c r="G230" s="3"/>
    </row>
    <row r="231" spans="1:16" x14ac:dyDescent="0.25">
      <c r="A231" s="4"/>
      <c r="B231" s="5"/>
      <c r="C231" s="5"/>
      <c r="D231" s="5"/>
      <c r="E231" s="5"/>
      <c r="F231" s="6"/>
      <c r="G231" s="6"/>
      <c r="H231" s="5"/>
      <c r="I231" s="5"/>
      <c r="J231" s="5"/>
      <c r="K231" s="5"/>
      <c r="L231" s="5"/>
      <c r="M231" s="5"/>
      <c r="N231" s="5"/>
      <c r="O231" s="5"/>
      <c r="P231" s="5"/>
    </row>
    <row r="232" spans="1:16" x14ac:dyDescent="0.25">
      <c r="A232" s="2"/>
      <c r="F232" s="3"/>
      <c r="G232" s="3"/>
    </row>
    <row r="233" spans="1:16" x14ac:dyDescent="0.25">
      <c r="A233" s="4"/>
      <c r="B233" s="5"/>
      <c r="C233" s="5"/>
      <c r="D233" s="5"/>
      <c r="E233" s="5"/>
      <c r="F233" s="6"/>
      <c r="G233" s="6"/>
      <c r="H233" s="5"/>
      <c r="I233" s="5"/>
      <c r="J233" s="5"/>
      <c r="K233" s="5"/>
      <c r="L233" s="5"/>
      <c r="M233" s="5"/>
      <c r="N233" s="5"/>
      <c r="O233" s="5"/>
      <c r="P233" s="5"/>
    </row>
    <row r="234" spans="1:16" x14ac:dyDescent="0.25">
      <c r="A234" s="2"/>
      <c r="F234" s="3"/>
      <c r="G234" s="3"/>
    </row>
    <row r="235" spans="1:16" x14ac:dyDescent="0.25">
      <c r="A235" s="4"/>
      <c r="B235" s="5"/>
      <c r="C235" s="5"/>
      <c r="D235" s="5"/>
      <c r="E235" s="5"/>
      <c r="F235" s="6"/>
      <c r="G235" s="6"/>
      <c r="H235" s="5"/>
      <c r="I235" s="5"/>
      <c r="J235" s="5"/>
      <c r="K235" s="5"/>
      <c r="L235" s="5"/>
      <c r="M235" s="5"/>
      <c r="N235" s="5"/>
      <c r="O235" s="5"/>
      <c r="P235" s="5"/>
    </row>
    <row r="236" spans="1:16" x14ac:dyDescent="0.25">
      <c r="A236" s="2"/>
      <c r="F236" s="3"/>
      <c r="G236" s="3"/>
    </row>
    <row r="237" spans="1:16" x14ac:dyDescent="0.25">
      <c r="A237" s="4"/>
      <c r="B237" s="5"/>
      <c r="C237" s="5"/>
      <c r="D237" s="5"/>
      <c r="E237" s="5"/>
      <c r="F237" s="6"/>
      <c r="G237" s="6"/>
      <c r="H237" s="5"/>
      <c r="I237" s="5"/>
      <c r="J237" s="5"/>
      <c r="K237" s="5"/>
      <c r="L237" s="5"/>
      <c r="M237" s="5"/>
      <c r="N237" s="5"/>
      <c r="O237" s="5"/>
      <c r="P237" s="5"/>
    </row>
    <row r="238" spans="1:16" x14ac:dyDescent="0.25">
      <c r="A238" s="2"/>
      <c r="F238" s="3"/>
      <c r="G238" s="3"/>
    </row>
    <row r="239" spans="1:16" x14ac:dyDescent="0.25">
      <c r="A239" s="4"/>
      <c r="B239" s="5"/>
      <c r="C239" s="5"/>
      <c r="D239" s="5"/>
      <c r="E239" s="5"/>
      <c r="F239" s="6"/>
      <c r="G239" s="6"/>
      <c r="H239" s="5"/>
      <c r="I239" s="5"/>
      <c r="J239" s="5"/>
      <c r="K239" s="5"/>
      <c r="L239" s="5"/>
      <c r="M239" s="5"/>
      <c r="N239" s="5"/>
      <c r="O239" s="5"/>
      <c r="P239" s="5"/>
    </row>
    <row r="240" spans="1:16" x14ac:dyDescent="0.25">
      <c r="A240" s="2"/>
      <c r="F240" s="3"/>
      <c r="G240" s="3"/>
    </row>
    <row r="241" spans="1:16" x14ac:dyDescent="0.25">
      <c r="A241" s="4"/>
      <c r="B241" s="5"/>
      <c r="C241" s="5"/>
      <c r="D241" s="5"/>
      <c r="E241" s="5"/>
      <c r="F241" s="6"/>
      <c r="G241" s="6"/>
      <c r="H241" s="5"/>
      <c r="I241" s="5"/>
      <c r="J241" s="5"/>
      <c r="K241" s="5"/>
      <c r="L241" s="5"/>
      <c r="M241" s="5"/>
      <c r="N241" s="5"/>
      <c r="O241" s="5"/>
      <c r="P241" s="5"/>
    </row>
    <row r="242" spans="1:16" x14ac:dyDescent="0.25">
      <c r="A242" s="2"/>
      <c r="F242" s="3"/>
      <c r="G242" s="3"/>
    </row>
    <row r="243" spans="1:16" x14ac:dyDescent="0.25">
      <c r="A243" s="4"/>
      <c r="B243" s="5"/>
      <c r="C243" s="5"/>
      <c r="D243" s="5"/>
      <c r="E243" s="5"/>
      <c r="F243" s="6"/>
      <c r="G243" s="6"/>
      <c r="H243" s="5"/>
      <c r="I243" s="5"/>
      <c r="J243" s="5"/>
      <c r="K243" s="5"/>
      <c r="L243" s="5"/>
      <c r="M243" s="5"/>
      <c r="N243" s="5"/>
      <c r="O243" s="5"/>
      <c r="P243" s="5"/>
    </row>
    <row r="244" spans="1:16" x14ac:dyDescent="0.25">
      <c r="A244" s="2"/>
      <c r="F244" s="3"/>
      <c r="G244" s="3"/>
    </row>
    <row r="245" spans="1:16" x14ac:dyDescent="0.25">
      <c r="A245" s="4"/>
      <c r="B245" s="5"/>
      <c r="C245" s="5"/>
      <c r="D245" s="5"/>
      <c r="E245" s="5"/>
      <c r="F245" s="6"/>
      <c r="G245" s="6"/>
      <c r="H245" s="5"/>
      <c r="I245" s="5"/>
      <c r="J245" s="5"/>
      <c r="K245" s="5"/>
      <c r="L245" s="5"/>
      <c r="M245" s="5"/>
      <c r="N245" s="5"/>
      <c r="O245" s="5"/>
      <c r="P245" s="5"/>
    </row>
    <row r="246" spans="1:16" x14ac:dyDescent="0.25">
      <c r="A246" s="2"/>
      <c r="F246" s="3"/>
      <c r="G246" s="3"/>
    </row>
    <row r="247" spans="1:16" x14ac:dyDescent="0.25">
      <c r="A247" s="4"/>
      <c r="B247" s="5"/>
      <c r="C247" s="5"/>
      <c r="D247" s="5"/>
      <c r="E247" s="5"/>
      <c r="F247" s="6"/>
      <c r="G247" s="6"/>
      <c r="H247" s="5"/>
      <c r="I247" s="5"/>
      <c r="J247" s="5"/>
      <c r="K247" s="5"/>
      <c r="L247" s="5"/>
      <c r="M247" s="5"/>
      <c r="N247" s="5"/>
      <c r="O247" s="5"/>
      <c r="P247" s="5"/>
    </row>
    <row r="248" spans="1:16" x14ac:dyDescent="0.25">
      <c r="A248" s="2"/>
      <c r="F248" s="3"/>
      <c r="G248" s="3"/>
    </row>
    <row r="249" spans="1:16" x14ac:dyDescent="0.25">
      <c r="A249" s="4"/>
      <c r="B249" s="5"/>
      <c r="C249" s="5"/>
      <c r="D249" s="5"/>
      <c r="E249" s="5"/>
      <c r="F249" s="6"/>
      <c r="G249" s="6"/>
      <c r="H249" s="5"/>
      <c r="I249" s="5"/>
      <c r="J249" s="5"/>
      <c r="K249" s="5"/>
      <c r="L249" s="5"/>
      <c r="M249" s="5"/>
      <c r="N249" s="5"/>
      <c r="O249" s="5"/>
      <c r="P249" s="5"/>
    </row>
    <row r="250" spans="1:16" x14ac:dyDescent="0.25">
      <c r="A250" s="2"/>
      <c r="F250" s="3"/>
      <c r="G250" s="3"/>
    </row>
    <row r="251" spans="1:16" x14ac:dyDescent="0.25">
      <c r="A251" s="4"/>
      <c r="B251" s="5"/>
      <c r="C251" s="5"/>
      <c r="D251" s="5"/>
      <c r="E251" s="5"/>
      <c r="F251" s="6"/>
      <c r="G251" s="6"/>
      <c r="H251" s="5"/>
      <c r="I251" s="5"/>
      <c r="J251" s="5"/>
      <c r="K251" s="5"/>
      <c r="L251" s="5"/>
      <c r="M251" s="5"/>
      <c r="N251" s="5"/>
      <c r="O251" s="5"/>
      <c r="P251" s="5"/>
    </row>
    <row r="252" spans="1:16" x14ac:dyDescent="0.25">
      <c r="A252" s="2"/>
      <c r="F252" s="3"/>
      <c r="G252" s="3"/>
    </row>
    <row r="253" spans="1:16" x14ac:dyDescent="0.25">
      <c r="A253" s="4"/>
      <c r="B253" s="5"/>
      <c r="C253" s="5"/>
      <c r="D253" s="5"/>
      <c r="E253" s="5"/>
      <c r="F253" s="6"/>
      <c r="G253" s="6"/>
      <c r="H253" s="5"/>
      <c r="I253" s="5"/>
      <c r="J253" s="5"/>
      <c r="K253" s="5"/>
      <c r="L253" s="5"/>
      <c r="M253" s="5"/>
      <c r="N253" s="5"/>
      <c r="O253" s="5"/>
      <c r="P253" s="5"/>
    </row>
    <row r="254" spans="1:16" x14ac:dyDescent="0.25">
      <c r="A254" s="2"/>
      <c r="F254" s="3"/>
      <c r="G254" s="3"/>
    </row>
    <row r="255" spans="1:16" x14ac:dyDescent="0.25">
      <c r="A255" s="4"/>
      <c r="B255" s="5"/>
      <c r="C255" s="5"/>
      <c r="D255" s="5"/>
      <c r="E255" s="5"/>
      <c r="F255" s="6"/>
      <c r="G255" s="6"/>
      <c r="H255" s="5"/>
      <c r="I255" s="5"/>
      <c r="J255" s="5"/>
      <c r="K255" s="5"/>
      <c r="L255" s="5"/>
      <c r="M255" s="5"/>
      <c r="N255" s="5"/>
      <c r="O255" s="5"/>
      <c r="P255" s="5"/>
    </row>
    <row r="256" spans="1:16" x14ac:dyDescent="0.25">
      <c r="A256" s="2"/>
      <c r="F256" s="3"/>
      <c r="G256" s="3"/>
    </row>
    <row r="257" spans="1:16" x14ac:dyDescent="0.25">
      <c r="A257" s="4"/>
      <c r="B257" s="5"/>
      <c r="C257" s="5"/>
      <c r="D257" s="5"/>
      <c r="E257" s="5"/>
      <c r="F257" s="6"/>
      <c r="G257" s="6"/>
      <c r="H257" s="5"/>
      <c r="I257" s="5"/>
      <c r="J257" s="5"/>
      <c r="K257" s="5"/>
      <c r="L257" s="5"/>
      <c r="M257" s="5"/>
      <c r="N257" s="5"/>
      <c r="O257" s="5"/>
      <c r="P257" s="5"/>
    </row>
    <row r="258" spans="1:16" x14ac:dyDescent="0.25">
      <c r="A258" s="2"/>
      <c r="F258" s="3"/>
      <c r="G258" s="3"/>
    </row>
    <row r="259" spans="1:16" x14ac:dyDescent="0.25">
      <c r="A259" s="4"/>
      <c r="B259" s="5"/>
      <c r="C259" s="5"/>
      <c r="D259" s="5"/>
      <c r="E259" s="5"/>
      <c r="F259" s="6"/>
      <c r="G259" s="6"/>
      <c r="H259" s="5"/>
      <c r="I259" s="5"/>
      <c r="J259" s="5"/>
      <c r="K259" s="5"/>
      <c r="L259" s="5"/>
      <c r="M259" s="5"/>
      <c r="N259" s="5"/>
      <c r="O259" s="5"/>
      <c r="P259" s="5"/>
    </row>
    <row r="260" spans="1:16" x14ac:dyDescent="0.25">
      <c r="A260" s="2"/>
      <c r="F260" s="3"/>
      <c r="G260" s="3"/>
    </row>
    <row r="261" spans="1:16" x14ac:dyDescent="0.25">
      <c r="A261" s="4"/>
      <c r="B261" s="5"/>
      <c r="C261" s="5"/>
      <c r="D261" s="5"/>
      <c r="E261" s="5"/>
      <c r="F261" s="6"/>
      <c r="G261" s="6"/>
      <c r="H261" s="5"/>
      <c r="I261" s="5"/>
      <c r="J261" s="5"/>
      <c r="K261" s="5"/>
      <c r="L261" s="5"/>
      <c r="M261" s="5"/>
      <c r="N261" s="5"/>
      <c r="O261" s="5"/>
      <c r="P261" s="5"/>
    </row>
    <row r="262" spans="1:16" x14ac:dyDescent="0.25">
      <c r="A262" s="2"/>
      <c r="F262" s="3"/>
      <c r="G262" s="3"/>
    </row>
    <row r="263" spans="1:16" x14ac:dyDescent="0.25">
      <c r="A263" s="4"/>
      <c r="B263" s="5"/>
      <c r="C263" s="5"/>
      <c r="D263" s="5"/>
      <c r="E263" s="5"/>
      <c r="F263" s="6"/>
      <c r="G263" s="6"/>
      <c r="H263" s="5"/>
      <c r="I263" s="5"/>
      <c r="J263" s="5"/>
      <c r="K263" s="5"/>
      <c r="L263" s="5"/>
      <c r="M263" s="5"/>
      <c r="N263" s="5"/>
      <c r="O263" s="5"/>
      <c r="P263" s="5"/>
    </row>
    <row r="264" spans="1:16" x14ac:dyDescent="0.25">
      <c r="A264" s="2"/>
      <c r="F264" s="3"/>
      <c r="G264" s="3"/>
    </row>
    <row r="265" spans="1:16" x14ac:dyDescent="0.25">
      <c r="A265" s="4"/>
      <c r="B265" s="5"/>
      <c r="C265" s="5"/>
      <c r="D265" s="5"/>
      <c r="E265" s="5"/>
      <c r="F265" s="6"/>
      <c r="G265" s="6"/>
      <c r="H265" s="5"/>
      <c r="I265" s="5"/>
      <c r="J265" s="5"/>
      <c r="K265" s="5"/>
      <c r="L265" s="5"/>
      <c r="M265" s="5"/>
      <c r="N265" s="5"/>
      <c r="O265" s="5"/>
      <c r="P265" s="5"/>
    </row>
    <row r="266" spans="1:16" x14ac:dyDescent="0.25">
      <c r="A266" s="2"/>
      <c r="F266" s="3"/>
      <c r="G266" s="3"/>
    </row>
    <row r="267" spans="1:16" x14ac:dyDescent="0.25">
      <c r="A267" s="4"/>
      <c r="B267" s="5"/>
      <c r="C267" s="5"/>
      <c r="D267" s="5"/>
      <c r="E267" s="5"/>
      <c r="F267" s="6"/>
      <c r="G267" s="6"/>
      <c r="H267" s="5"/>
      <c r="I267" s="5"/>
      <c r="J267" s="5"/>
      <c r="K267" s="5"/>
      <c r="L267" s="5"/>
      <c r="M267" s="5"/>
      <c r="N267" s="5"/>
      <c r="O267" s="5"/>
      <c r="P267" s="5"/>
    </row>
    <row r="268" spans="1:16" x14ac:dyDescent="0.25">
      <c r="A268" s="2"/>
      <c r="F268" s="3"/>
      <c r="G268" s="3"/>
    </row>
    <row r="269" spans="1:16" x14ac:dyDescent="0.25">
      <c r="A269" s="4"/>
      <c r="B269" s="5"/>
      <c r="C269" s="5"/>
      <c r="D269" s="5"/>
      <c r="E269" s="5"/>
      <c r="F269" s="6"/>
      <c r="G269" s="6"/>
      <c r="H269" s="5"/>
      <c r="I269" s="5"/>
      <c r="J269" s="5"/>
      <c r="K269" s="5"/>
      <c r="L269" s="5"/>
      <c r="M269" s="5"/>
      <c r="N269" s="5"/>
      <c r="O269" s="5"/>
      <c r="P269" s="5"/>
    </row>
    <row r="270" spans="1:16" x14ac:dyDescent="0.25">
      <c r="A270" s="2"/>
      <c r="F270" s="3"/>
      <c r="G270" s="3"/>
    </row>
    <row r="271" spans="1:16" x14ac:dyDescent="0.25">
      <c r="A271" s="4"/>
      <c r="B271" s="5"/>
      <c r="C271" s="5"/>
      <c r="D271" s="5"/>
      <c r="E271" s="5"/>
      <c r="F271" s="6"/>
      <c r="G271" s="6"/>
      <c r="H271" s="5"/>
      <c r="I271" s="5"/>
      <c r="J271" s="5"/>
      <c r="K271" s="5"/>
      <c r="L271" s="5"/>
      <c r="M271" s="5"/>
      <c r="N271" s="5"/>
      <c r="O271" s="5"/>
      <c r="P271" s="5"/>
    </row>
    <row r="272" spans="1:16" x14ac:dyDescent="0.25">
      <c r="A272" s="2"/>
      <c r="F272" s="3"/>
      <c r="G272" s="3"/>
    </row>
    <row r="273" spans="1:16" x14ac:dyDescent="0.25">
      <c r="A273" s="4"/>
      <c r="B273" s="5"/>
      <c r="C273" s="5"/>
      <c r="D273" s="5"/>
      <c r="E273" s="5"/>
      <c r="F273" s="6"/>
      <c r="G273" s="6"/>
      <c r="H273" s="5"/>
      <c r="I273" s="5"/>
      <c r="J273" s="5"/>
      <c r="K273" s="5"/>
      <c r="L273" s="5"/>
      <c r="M273" s="5"/>
      <c r="N273" s="5"/>
      <c r="O273" s="5"/>
      <c r="P273" s="5"/>
    </row>
    <row r="274" spans="1:16" x14ac:dyDescent="0.25">
      <c r="A274" s="2"/>
      <c r="F274" s="3"/>
      <c r="G274" s="3"/>
    </row>
    <row r="275" spans="1:16" x14ac:dyDescent="0.25">
      <c r="A275" s="4"/>
      <c r="B275" s="5"/>
      <c r="C275" s="5"/>
      <c r="D275" s="5"/>
      <c r="E275" s="5"/>
      <c r="F275" s="6"/>
      <c r="G275" s="6"/>
      <c r="H275" s="5"/>
      <c r="I275" s="5"/>
      <c r="J275" s="5"/>
      <c r="K275" s="5"/>
      <c r="L275" s="5"/>
      <c r="M275" s="5"/>
      <c r="N275" s="5"/>
      <c r="O275" s="5"/>
      <c r="P275" s="5"/>
    </row>
    <row r="276" spans="1:16" x14ac:dyDescent="0.25">
      <c r="A276" s="2"/>
      <c r="F276" s="3"/>
      <c r="G276" s="3"/>
    </row>
    <row r="277" spans="1:16" x14ac:dyDescent="0.25">
      <c r="A277" s="4"/>
      <c r="B277" s="5"/>
      <c r="C277" s="5"/>
      <c r="D277" s="5"/>
      <c r="E277" s="5"/>
      <c r="F277" s="6"/>
      <c r="G277" s="6"/>
      <c r="H277" s="5"/>
      <c r="I277" s="5"/>
      <c r="J277" s="5"/>
      <c r="K277" s="5"/>
      <c r="L277" s="5"/>
      <c r="M277" s="5"/>
      <c r="N277" s="5"/>
      <c r="O277" s="5"/>
      <c r="P277" s="5"/>
    </row>
    <row r="278" spans="1:16" x14ac:dyDescent="0.25">
      <c r="A278" s="2"/>
      <c r="F278" s="3"/>
      <c r="G278" s="3"/>
    </row>
    <row r="279" spans="1:16" x14ac:dyDescent="0.25">
      <c r="A279" s="4"/>
      <c r="B279" s="5"/>
      <c r="C279" s="5"/>
      <c r="D279" s="5"/>
      <c r="E279" s="5"/>
      <c r="F279" s="6"/>
      <c r="G279" s="6"/>
      <c r="H279" s="5"/>
      <c r="I279" s="5"/>
      <c r="J279" s="5"/>
      <c r="K279" s="5"/>
      <c r="L279" s="5"/>
      <c r="M279" s="5"/>
      <c r="N279" s="5"/>
      <c r="O279" s="5"/>
      <c r="P279" s="5"/>
    </row>
    <row r="280" spans="1:16" x14ac:dyDescent="0.25">
      <c r="A280" s="2"/>
      <c r="F280" s="3"/>
      <c r="G280" s="3"/>
    </row>
    <row r="281" spans="1:16" x14ac:dyDescent="0.25">
      <c r="A281" s="4"/>
      <c r="B281" s="5"/>
      <c r="C281" s="5"/>
      <c r="D281" s="5"/>
      <c r="E281" s="5"/>
      <c r="F281" s="6"/>
      <c r="G281" s="6"/>
      <c r="H281" s="5"/>
      <c r="I281" s="5"/>
      <c r="J281" s="5"/>
      <c r="K281" s="5"/>
      <c r="L281" s="5"/>
      <c r="M281" s="5"/>
      <c r="N281" s="5"/>
      <c r="O281" s="5"/>
      <c r="P281" s="5"/>
    </row>
    <row r="282" spans="1:16" x14ac:dyDescent="0.25">
      <c r="A282" s="2"/>
      <c r="F282" s="3"/>
      <c r="G282" s="3"/>
    </row>
    <row r="283" spans="1:16" x14ac:dyDescent="0.25">
      <c r="A283" s="4"/>
      <c r="B283" s="5"/>
      <c r="C283" s="5"/>
      <c r="D283" s="5"/>
      <c r="E283" s="5"/>
      <c r="F283" s="6"/>
      <c r="G283" s="6"/>
      <c r="H283" s="5"/>
      <c r="I283" s="5"/>
      <c r="J283" s="5"/>
      <c r="K283" s="5"/>
      <c r="L283" s="5"/>
      <c r="M283" s="5"/>
      <c r="N283" s="5"/>
      <c r="O283" s="5"/>
      <c r="P283" s="5"/>
    </row>
    <row r="284" spans="1:16" x14ac:dyDescent="0.25">
      <c r="A284" s="2"/>
      <c r="F284" s="3"/>
      <c r="G284" s="3"/>
    </row>
    <row r="285" spans="1:16" x14ac:dyDescent="0.25">
      <c r="A285" s="4"/>
      <c r="B285" s="5"/>
      <c r="C285" s="5"/>
      <c r="D285" s="5"/>
      <c r="E285" s="5"/>
      <c r="F285" s="6"/>
      <c r="G285" s="6"/>
      <c r="H285" s="5"/>
      <c r="I285" s="5"/>
      <c r="J285" s="5"/>
      <c r="K285" s="5"/>
      <c r="L285" s="5"/>
      <c r="M285" s="5"/>
      <c r="N285" s="5"/>
      <c r="O285" s="5"/>
      <c r="P285" s="5"/>
    </row>
    <row r="286" spans="1:16" x14ac:dyDescent="0.25">
      <c r="A286" s="2"/>
      <c r="F286" s="3"/>
      <c r="G286" s="3"/>
    </row>
    <row r="287" spans="1:16" x14ac:dyDescent="0.25">
      <c r="A287" s="4"/>
      <c r="B287" s="5"/>
      <c r="C287" s="5"/>
      <c r="D287" s="5"/>
      <c r="E287" s="5"/>
      <c r="F287" s="6"/>
      <c r="G287" s="6"/>
      <c r="H287" s="5"/>
      <c r="I287" s="5"/>
      <c r="J287" s="5"/>
      <c r="K287" s="5"/>
      <c r="L287" s="5"/>
      <c r="M287" s="5"/>
      <c r="N287" s="5"/>
      <c r="O287" s="5"/>
      <c r="P287" s="5"/>
    </row>
    <row r="288" spans="1:16" x14ac:dyDescent="0.25">
      <c r="A288" s="2"/>
      <c r="F288" s="3"/>
      <c r="G288" s="3"/>
    </row>
    <row r="289" spans="1:16" x14ac:dyDescent="0.25">
      <c r="A289" s="4"/>
      <c r="B289" s="5"/>
      <c r="C289" s="5"/>
      <c r="D289" s="5"/>
      <c r="E289" s="5"/>
      <c r="F289" s="6"/>
      <c r="G289" s="6"/>
      <c r="H289" s="5"/>
      <c r="I289" s="5"/>
      <c r="J289" s="5"/>
      <c r="K289" s="5"/>
      <c r="L289" s="5"/>
      <c r="M289" s="5"/>
      <c r="N289" s="5"/>
      <c r="O289" s="5"/>
      <c r="P289" s="5"/>
    </row>
    <row r="290" spans="1:16" x14ac:dyDescent="0.25">
      <c r="A290" s="2"/>
      <c r="F290" s="3"/>
      <c r="G290" s="3"/>
    </row>
    <row r="291" spans="1:16" x14ac:dyDescent="0.25">
      <c r="A291" s="4"/>
      <c r="B291" s="5"/>
      <c r="C291" s="5"/>
      <c r="D291" s="5"/>
      <c r="E291" s="5"/>
      <c r="F291" s="6"/>
      <c r="G291" s="6"/>
      <c r="H291" s="5"/>
      <c r="I291" s="5"/>
      <c r="J291" s="5"/>
      <c r="K291" s="5"/>
      <c r="L291" s="5"/>
      <c r="M291" s="5"/>
      <c r="N291" s="5"/>
      <c r="O291" s="5"/>
      <c r="P291" s="5"/>
    </row>
    <row r="292" spans="1:16" x14ac:dyDescent="0.25">
      <c r="A292" s="2"/>
      <c r="F292" s="3"/>
      <c r="G292" s="3"/>
    </row>
    <row r="293" spans="1:16" x14ac:dyDescent="0.25">
      <c r="A293" s="4"/>
      <c r="B293" s="5"/>
      <c r="C293" s="5"/>
      <c r="D293" s="5"/>
      <c r="E293" s="5"/>
      <c r="F293" s="6"/>
      <c r="G293" s="6"/>
      <c r="H293" s="5"/>
      <c r="I293" s="5"/>
      <c r="J293" s="5"/>
      <c r="K293" s="5"/>
      <c r="L293" s="5"/>
      <c r="M293" s="5"/>
      <c r="N293" s="5"/>
      <c r="O293" s="5"/>
      <c r="P293" s="5"/>
    </row>
    <row r="294" spans="1:16" x14ac:dyDescent="0.25">
      <c r="A294" s="2"/>
      <c r="F294" s="3"/>
      <c r="G294" s="3"/>
    </row>
    <row r="295" spans="1:16" x14ac:dyDescent="0.25">
      <c r="A295" s="4"/>
      <c r="B295" s="5"/>
      <c r="C295" s="5"/>
      <c r="D295" s="5"/>
      <c r="E295" s="5"/>
      <c r="F295" s="6"/>
      <c r="G295" s="6"/>
      <c r="H295" s="5"/>
      <c r="I295" s="5"/>
      <c r="J295" s="5"/>
      <c r="K295" s="5"/>
      <c r="L295" s="5"/>
      <c r="M295" s="5"/>
      <c r="N295" s="5"/>
      <c r="O295" s="5"/>
      <c r="P295" s="5"/>
    </row>
    <row r="296" spans="1:16" x14ac:dyDescent="0.25">
      <c r="A296" s="2"/>
      <c r="F296" s="3"/>
      <c r="G296" s="3"/>
    </row>
    <row r="297" spans="1:16" x14ac:dyDescent="0.25">
      <c r="A297" s="4"/>
      <c r="B297" s="5"/>
      <c r="C297" s="5"/>
      <c r="D297" s="5"/>
      <c r="E297" s="5"/>
      <c r="F297" s="6"/>
      <c r="G297" s="6"/>
      <c r="H297" s="5"/>
      <c r="I297" s="5"/>
      <c r="J297" s="5"/>
      <c r="K297" s="5"/>
      <c r="L297" s="5"/>
      <c r="M297" s="5"/>
      <c r="N297" s="5"/>
      <c r="O297" s="5"/>
      <c r="P297" s="5"/>
    </row>
    <row r="298" spans="1:16" x14ac:dyDescent="0.25">
      <c r="A298" s="2"/>
      <c r="F298" s="3"/>
      <c r="G298" s="3"/>
    </row>
    <row r="299" spans="1:16" x14ac:dyDescent="0.25">
      <c r="A299" s="4"/>
      <c r="B299" s="5"/>
      <c r="C299" s="5"/>
      <c r="D299" s="5"/>
      <c r="E299" s="5"/>
      <c r="F299" s="6"/>
      <c r="G299" s="6"/>
      <c r="H299" s="5"/>
      <c r="I299" s="5"/>
      <c r="J299" s="5"/>
      <c r="K299" s="5"/>
      <c r="L299" s="5"/>
      <c r="M299" s="5"/>
      <c r="N299" s="5"/>
      <c r="O299" s="5"/>
      <c r="P299" s="5"/>
    </row>
    <row r="300" spans="1:16" x14ac:dyDescent="0.25">
      <c r="A300" s="2"/>
      <c r="F300" s="3"/>
      <c r="G300" s="3"/>
    </row>
    <row r="301" spans="1:16" x14ac:dyDescent="0.25">
      <c r="A301" s="4"/>
      <c r="B301" s="5"/>
      <c r="C301" s="5"/>
      <c r="D301" s="5"/>
      <c r="E301" s="5"/>
      <c r="F301" s="6"/>
      <c r="G301" s="6"/>
      <c r="H301" s="5"/>
      <c r="I301" s="5"/>
      <c r="J301" s="5"/>
      <c r="K301" s="5"/>
      <c r="L301" s="5"/>
      <c r="M301" s="5"/>
      <c r="N301" s="5"/>
      <c r="O301" s="5"/>
      <c r="P301" s="5"/>
    </row>
    <row r="302" spans="1:16" x14ac:dyDescent="0.25">
      <c r="A302" s="2"/>
      <c r="F302" s="3"/>
      <c r="G302" s="3"/>
    </row>
    <row r="303" spans="1:16" x14ac:dyDescent="0.25">
      <c r="A303" s="4"/>
      <c r="B303" s="5"/>
      <c r="C303" s="5"/>
      <c r="D303" s="5"/>
      <c r="E303" s="5"/>
      <c r="F303" s="6"/>
      <c r="G303" s="6"/>
      <c r="H303" s="5"/>
      <c r="I303" s="5"/>
      <c r="J303" s="5"/>
      <c r="K303" s="5"/>
      <c r="L303" s="5"/>
      <c r="M303" s="5"/>
      <c r="N303" s="5"/>
      <c r="O303" s="5"/>
      <c r="P303" s="5"/>
    </row>
    <row r="304" spans="1:16" x14ac:dyDescent="0.25">
      <c r="A304" s="2"/>
      <c r="F304" s="3"/>
      <c r="G304" s="3"/>
    </row>
    <row r="305" spans="1:16" x14ac:dyDescent="0.25">
      <c r="A305" s="4"/>
      <c r="B305" s="5"/>
      <c r="C305" s="5"/>
      <c r="D305" s="5"/>
      <c r="E305" s="5"/>
      <c r="F305" s="6"/>
      <c r="G305" s="6"/>
      <c r="H305" s="5"/>
      <c r="I305" s="5"/>
      <c r="J305" s="5"/>
      <c r="K305" s="5"/>
      <c r="L305" s="5"/>
      <c r="M305" s="5"/>
      <c r="N305" s="5"/>
      <c r="O305" s="5"/>
      <c r="P305" s="5"/>
    </row>
    <row r="306" spans="1:16" x14ac:dyDescent="0.25">
      <c r="A306" s="2"/>
      <c r="F306" s="3"/>
      <c r="G306" s="3"/>
    </row>
    <row r="307" spans="1:16" x14ac:dyDescent="0.25">
      <c r="A307" s="4"/>
      <c r="B307" s="5"/>
      <c r="C307" s="5"/>
      <c r="D307" s="5"/>
      <c r="E307" s="5"/>
      <c r="F307" s="6"/>
      <c r="G307" s="6"/>
      <c r="H307" s="5"/>
      <c r="I307" s="5"/>
      <c r="J307" s="5"/>
      <c r="K307" s="5"/>
      <c r="L307" s="5"/>
      <c r="M307" s="5"/>
      <c r="N307" s="5"/>
      <c r="O307" s="5"/>
      <c r="P307" s="5"/>
    </row>
    <row r="308" spans="1:16" x14ac:dyDescent="0.25">
      <c r="A308" s="2"/>
      <c r="F308" s="3"/>
      <c r="G308" s="3"/>
    </row>
    <row r="309" spans="1:16" x14ac:dyDescent="0.25">
      <c r="A309" s="4"/>
      <c r="B309" s="5"/>
      <c r="C309" s="5"/>
      <c r="D309" s="5"/>
      <c r="E309" s="5"/>
      <c r="F309" s="6"/>
      <c r="G309" s="6"/>
      <c r="H309" s="5"/>
      <c r="I309" s="5"/>
      <c r="J309" s="5"/>
      <c r="K309" s="5"/>
      <c r="L309" s="5"/>
      <c r="M309" s="5"/>
      <c r="N309" s="5"/>
      <c r="O309" s="5"/>
      <c r="P309" s="5"/>
    </row>
    <row r="310" spans="1:16" x14ac:dyDescent="0.25">
      <c r="A310" s="2"/>
      <c r="F310" s="3"/>
      <c r="G310" s="3"/>
    </row>
    <row r="311" spans="1:16" x14ac:dyDescent="0.25">
      <c r="A311" s="4"/>
      <c r="B311" s="5"/>
      <c r="C311" s="5"/>
      <c r="D311" s="5"/>
      <c r="E311" s="5"/>
      <c r="F311" s="6"/>
      <c r="G311" s="6"/>
      <c r="H311" s="5"/>
      <c r="I311" s="5"/>
      <c r="J311" s="5"/>
      <c r="K311" s="5"/>
      <c r="L311" s="5"/>
      <c r="M311" s="5"/>
      <c r="N311" s="5"/>
      <c r="O311" s="5"/>
      <c r="P311" s="5"/>
    </row>
    <row r="312" spans="1:16" x14ac:dyDescent="0.25">
      <c r="A312" s="2"/>
      <c r="F312" s="3"/>
      <c r="G312" s="3"/>
    </row>
    <row r="313" spans="1:16" x14ac:dyDescent="0.25">
      <c r="A313" s="4"/>
      <c r="B313" s="5"/>
      <c r="C313" s="5"/>
      <c r="D313" s="5"/>
      <c r="E313" s="5"/>
      <c r="F313" s="6"/>
      <c r="G313" s="6"/>
      <c r="H313" s="5"/>
      <c r="I313" s="5"/>
      <c r="J313" s="5"/>
      <c r="K313" s="5"/>
      <c r="L313" s="5"/>
      <c r="M313" s="5"/>
      <c r="N313" s="5"/>
      <c r="O313" s="5"/>
      <c r="P313" s="5"/>
    </row>
    <row r="314" spans="1:16" x14ac:dyDescent="0.25">
      <c r="A314" s="2"/>
      <c r="F314" s="3"/>
      <c r="G314" s="3"/>
    </row>
    <row r="315" spans="1:16" x14ac:dyDescent="0.25">
      <c r="A315" s="4"/>
      <c r="B315" s="5"/>
      <c r="C315" s="5"/>
      <c r="D315" s="5"/>
      <c r="E315" s="5"/>
      <c r="F315" s="6"/>
      <c r="G315" s="6"/>
      <c r="H315" s="5"/>
      <c r="I315" s="5"/>
      <c r="J315" s="5"/>
      <c r="K315" s="5"/>
      <c r="L315" s="5"/>
      <c r="M315" s="5"/>
      <c r="N315" s="5"/>
      <c r="O315" s="5"/>
      <c r="P315" s="5"/>
    </row>
    <row r="316" spans="1:16" x14ac:dyDescent="0.25">
      <c r="A316" s="2"/>
      <c r="F316" s="3"/>
      <c r="G316" s="3"/>
    </row>
    <row r="317" spans="1:16" x14ac:dyDescent="0.25">
      <c r="A317" s="4"/>
      <c r="B317" s="5"/>
      <c r="C317" s="5"/>
      <c r="D317" s="5"/>
      <c r="E317" s="5"/>
      <c r="F317" s="6"/>
      <c r="G317" s="6"/>
      <c r="H317" s="5"/>
      <c r="I317" s="5"/>
      <c r="J317" s="5"/>
      <c r="K317" s="5"/>
      <c r="L317" s="5"/>
      <c r="M317" s="5"/>
      <c r="N317" s="5"/>
      <c r="O317" s="5"/>
      <c r="P317" s="5"/>
    </row>
    <row r="318" spans="1:16" x14ac:dyDescent="0.25">
      <c r="A318" s="2"/>
      <c r="F318" s="3"/>
      <c r="G318" s="3"/>
    </row>
    <row r="319" spans="1:16" x14ac:dyDescent="0.25">
      <c r="A319" s="4"/>
      <c r="B319" s="5"/>
      <c r="C319" s="5"/>
      <c r="D319" s="5"/>
      <c r="E319" s="5"/>
      <c r="F319" s="6"/>
      <c r="G319" s="6"/>
      <c r="H319" s="5"/>
      <c r="I319" s="5"/>
      <c r="J319" s="5"/>
      <c r="K319" s="5"/>
      <c r="L319" s="5"/>
      <c r="M319" s="5"/>
      <c r="N319" s="5"/>
      <c r="O319" s="5"/>
      <c r="P319" s="5"/>
    </row>
    <row r="320" spans="1:16" x14ac:dyDescent="0.25">
      <c r="A320" s="2"/>
      <c r="F320" s="3"/>
      <c r="G320" s="3"/>
    </row>
    <row r="321" spans="1:16" x14ac:dyDescent="0.25">
      <c r="A321" s="4"/>
      <c r="B321" s="5"/>
      <c r="C321" s="5"/>
      <c r="D321" s="5"/>
      <c r="E321" s="5"/>
      <c r="F321" s="6"/>
      <c r="G321" s="6"/>
      <c r="H321" s="5"/>
      <c r="I321" s="5"/>
      <c r="J321" s="5"/>
      <c r="K321" s="5"/>
      <c r="L321" s="5"/>
      <c r="M321" s="5"/>
      <c r="N321" s="5"/>
      <c r="O321" s="5"/>
      <c r="P321" s="5"/>
    </row>
    <row r="322" spans="1:16" x14ac:dyDescent="0.25">
      <c r="A322" s="2"/>
      <c r="F322" s="3"/>
      <c r="G322" s="3"/>
    </row>
    <row r="323" spans="1:16" x14ac:dyDescent="0.25">
      <c r="A323" s="4"/>
      <c r="B323" s="5"/>
      <c r="C323" s="5"/>
      <c r="D323" s="5"/>
      <c r="E323" s="5"/>
      <c r="F323" s="6"/>
      <c r="G323" s="6"/>
      <c r="H323" s="5"/>
      <c r="I323" s="5"/>
      <c r="J323" s="5"/>
      <c r="K323" s="5"/>
      <c r="L323" s="5"/>
      <c r="M323" s="5"/>
      <c r="N323" s="5"/>
      <c r="O323" s="5"/>
      <c r="P323" s="5"/>
    </row>
    <row r="324" spans="1:16" x14ac:dyDescent="0.25">
      <c r="A324" s="2"/>
      <c r="F324" s="3"/>
      <c r="G324" s="3"/>
    </row>
    <row r="325" spans="1:16" x14ac:dyDescent="0.25">
      <c r="A325" s="4"/>
      <c r="B325" s="5"/>
      <c r="C325" s="5"/>
      <c r="D325" s="5"/>
      <c r="E325" s="5"/>
      <c r="F325" s="6"/>
      <c r="G325" s="6"/>
      <c r="H325" s="5"/>
      <c r="I325" s="5"/>
      <c r="J325" s="5"/>
      <c r="K325" s="5"/>
      <c r="L325" s="5"/>
      <c r="M325" s="5"/>
      <c r="N325" s="5"/>
      <c r="O325" s="5"/>
      <c r="P325" s="5"/>
    </row>
    <row r="326" spans="1:16" x14ac:dyDescent="0.25">
      <c r="A326" s="2"/>
      <c r="F326" s="3"/>
      <c r="G326" s="3"/>
    </row>
    <row r="327" spans="1:16" x14ac:dyDescent="0.25">
      <c r="A327" s="4"/>
      <c r="B327" s="5"/>
      <c r="C327" s="5"/>
      <c r="D327" s="5"/>
      <c r="E327" s="5"/>
      <c r="F327" s="6"/>
      <c r="G327" s="6"/>
      <c r="H327" s="5"/>
      <c r="I327" s="5"/>
      <c r="J327" s="5"/>
      <c r="K327" s="5"/>
      <c r="L327" s="5"/>
      <c r="M327" s="5"/>
      <c r="N327" s="5"/>
      <c r="O327" s="5"/>
      <c r="P327" s="5"/>
    </row>
    <row r="328" spans="1:16" x14ac:dyDescent="0.25">
      <c r="A328" s="2"/>
      <c r="F328" s="3"/>
      <c r="G328" s="3"/>
    </row>
    <row r="329" spans="1:16" x14ac:dyDescent="0.25">
      <c r="A329" s="4"/>
      <c r="B329" s="5"/>
      <c r="C329" s="5"/>
      <c r="D329" s="5"/>
      <c r="E329" s="5"/>
      <c r="F329" s="6"/>
      <c r="G329" s="6"/>
      <c r="H329" s="5"/>
      <c r="I329" s="5"/>
      <c r="J329" s="5"/>
      <c r="K329" s="5"/>
      <c r="L329" s="5"/>
      <c r="M329" s="5"/>
      <c r="N329" s="5"/>
      <c r="O329" s="5"/>
      <c r="P329" s="5"/>
    </row>
    <row r="330" spans="1:16" x14ac:dyDescent="0.25">
      <c r="A330" s="2"/>
      <c r="F330" s="3"/>
      <c r="G330" s="3"/>
    </row>
    <row r="331" spans="1:16" x14ac:dyDescent="0.25">
      <c r="A331" s="4"/>
      <c r="B331" s="5"/>
      <c r="C331" s="5"/>
      <c r="D331" s="5"/>
      <c r="E331" s="5"/>
      <c r="F331" s="6"/>
      <c r="G331" s="6"/>
      <c r="H331" s="5"/>
      <c r="I331" s="5"/>
      <c r="J331" s="5"/>
      <c r="K331" s="5"/>
      <c r="L331" s="5"/>
      <c r="M331" s="5"/>
      <c r="N331" s="5"/>
      <c r="O331" s="5"/>
      <c r="P331" s="5"/>
    </row>
    <row r="332" spans="1:16" x14ac:dyDescent="0.25">
      <c r="A332" s="2"/>
      <c r="F332" s="3"/>
      <c r="G332" s="3"/>
    </row>
    <row r="333" spans="1:16" x14ac:dyDescent="0.25">
      <c r="A333" s="4"/>
      <c r="B333" s="5"/>
      <c r="C333" s="5"/>
      <c r="D333" s="5"/>
      <c r="E333" s="5"/>
      <c r="F333" s="6"/>
      <c r="G333" s="6"/>
      <c r="H333" s="5"/>
      <c r="I333" s="5"/>
      <c r="J333" s="5"/>
      <c r="K333" s="5"/>
      <c r="L333" s="5"/>
      <c r="M333" s="5"/>
      <c r="N333" s="5"/>
      <c r="O333" s="5"/>
      <c r="P333" s="5"/>
    </row>
    <row r="334" spans="1:16" x14ac:dyDescent="0.25">
      <c r="A334" s="2"/>
      <c r="F334" s="3"/>
      <c r="G334" s="3"/>
    </row>
    <row r="335" spans="1:16" x14ac:dyDescent="0.25">
      <c r="A335" s="4"/>
      <c r="B335" s="5"/>
      <c r="C335" s="5"/>
      <c r="D335" s="5"/>
      <c r="E335" s="5"/>
      <c r="F335" s="6"/>
      <c r="G335" s="6"/>
      <c r="H335" s="5"/>
      <c r="I335" s="5"/>
      <c r="J335" s="5"/>
      <c r="K335" s="5"/>
      <c r="L335" s="5"/>
      <c r="M335" s="5"/>
      <c r="N335" s="5"/>
      <c r="O335" s="5"/>
      <c r="P335" s="5"/>
    </row>
    <row r="336" spans="1:16" x14ac:dyDescent="0.25">
      <c r="A336" s="2"/>
      <c r="F336" s="3"/>
      <c r="G336" s="3"/>
    </row>
    <row r="337" spans="1:16" x14ac:dyDescent="0.25">
      <c r="A337" s="4"/>
      <c r="B337" s="5"/>
      <c r="C337" s="5"/>
      <c r="D337" s="5"/>
      <c r="E337" s="5"/>
      <c r="F337" s="6"/>
      <c r="G337" s="6"/>
      <c r="H337" s="5"/>
      <c r="I337" s="5"/>
      <c r="J337" s="5"/>
      <c r="K337" s="5"/>
      <c r="L337" s="5"/>
      <c r="M337" s="5"/>
      <c r="N337" s="5"/>
      <c r="O337" s="5"/>
      <c r="P337" s="5"/>
    </row>
    <row r="338" spans="1:16" x14ac:dyDescent="0.25">
      <c r="A338" s="2"/>
      <c r="F338" s="3"/>
      <c r="G338" s="3"/>
    </row>
    <row r="339" spans="1:16" x14ac:dyDescent="0.25">
      <c r="A339" s="4"/>
      <c r="B339" s="5"/>
      <c r="C339" s="5"/>
      <c r="D339" s="5"/>
      <c r="E339" s="5"/>
      <c r="F339" s="6"/>
      <c r="G339" s="6"/>
      <c r="H339" s="5"/>
      <c r="I339" s="5"/>
      <c r="J339" s="5"/>
      <c r="K339" s="5"/>
      <c r="L339" s="5"/>
      <c r="M339" s="5"/>
      <c r="N339" s="5"/>
      <c r="O339" s="5"/>
      <c r="P339" s="5"/>
    </row>
    <row r="340" spans="1:16" x14ac:dyDescent="0.25">
      <c r="A340" s="2"/>
      <c r="F340" s="3"/>
      <c r="G340" s="3"/>
    </row>
    <row r="341" spans="1:16" x14ac:dyDescent="0.25">
      <c r="A341" s="4"/>
      <c r="B341" s="5"/>
      <c r="C341" s="5"/>
      <c r="D341" s="5"/>
      <c r="E341" s="5"/>
      <c r="F341" s="6"/>
      <c r="G341" s="6"/>
      <c r="H341" s="5"/>
      <c r="I341" s="5"/>
      <c r="J341" s="5"/>
      <c r="K341" s="5"/>
      <c r="L341" s="5"/>
      <c r="M341" s="5"/>
      <c r="N341" s="5"/>
      <c r="O341" s="5"/>
      <c r="P341" s="5"/>
    </row>
    <row r="342" spans="1:16" x14ac:dyDescent="0.25">
      <c r="A342" s="2"/>
      <c r="F342" s="3"/>
      <c r="G342" s="3"/>
    </row>
    <row r="343" spans="1:16" x14ac:dyDescent="0.25">
      <c r="A343" s="4"/>
      <c r="B343" s="5"/>
      <c r="C343" s="5"/>
      <c r="D343" s="5"/>
      <c r="E343" s="5"/>
      <c r="F343" s="6"/>
      <c r="G343" s="6"/>
      <c r="H343" s="5"/>
      <c r="I343" s="5"/>
      <c r="J343" s="5"/>
      <c r="K343" s="5"/>
      <c r="L343" s="5"/>
      <c r="M343" s="5"/>
      <c r="N343" s="5"/>
      <c r="O343" s="5"/>
      <c r="P343" s="5"/>
    </row>
    <row r="344" spans="1:16" x14ac:dyDescent="0.25">
      <c r="A344" s="2"/>
      <c r="F344" s="3"/>
      <c r="G344" s="3"/>
    </row>
    <row r="345" spans="1:16" x14ac:dyDescent="0.25">
      <c r="A345" s="4"/>
      <c r="B345" s="5"/>
      <c r="C345" s="5"/>
      <c r="D345" s="5"/>
      <c r="E345" s="5"/>
      <c r="F345" s="6"/>
      <c r="G345" s="6"/>
      <c r="H345" s="5"/>
      <c r="I345" s="5"/>
      <c r="J345" s="5"/>
      <c r="K345" s="5"/>
      <c r="L345" s="5"/>
      <c r="M345" s="5"/>
      <c r="N345" s="5"/>
      <c r="O345" s="5"/>
      <c r="P345" s="5"/>
    </row>
    <row r="346" spans="1:16" x14ac:dyDescent="0.25">
      <c r="A346" s="2"/>
      <c r="F346" s="3"/>
      <c r="G346" s="3"/>
    </row>
    <row r="347" spans="1:16" x14ac:dyDescent="0.25">
      <c r="A347" s="4"/>
      <c r="B347" s="5"/>
      <c r="C347" s="5"/>
      <c r="D347" s="5"/>
      <c r="E347" s="5"/>
      <c r="F347" s="6"/>
      <c r="G347" s="6"/>
      <c r="H347" s="5"/>
      <c r="I347" s="5"/>
      <c r="J347" s="5"/>
      <c r="K347" s="5"/>
      <c r="L347" s="5"/>
      <c r="M347" s="5"/>
      <c r="N347" s="5"/>
      <c r="O347" s="5"/>
      <c r="P347" s="5"/>
    </row>
    <row r="348" spans="1:16" x14ac:dyDescent="0.25">
      <c r="A348" s="2"/>
      <c r="F348" s="3"/>
      <c r="G348" s="3"/>
    </row>
    <row r="349" spans="1:16" x14ac:dyDescent="0.25">
      <c r="A349" s="4"/>
      <c r="B349" s="5"/>
      <c r="C349" s="5"/>
      <c r="D349" s="5"/>
      <c r="E349" s="5"/>
      <c r="F349" s="6"/>
      <c r="G349" s="6"/>
      <c r="H349" s="5"/>
      <c r="I349" s="5"/>
      <c r="J349" s="5"/>
      <c r="K349" s="5"/>
      <c r="L349" s="5"/>
      <c r="M349" s="5"/>
      <c r="N349" s="5"/>
      <c r="O349" s="5"/>
      <c r="P349" s="5"/>
    </row>
    <row r="350" spans="1:16" x14ac:dyDescent="0.25">
      <c r="A350" s="2"/>
      <c r="F350" s="3"/>
      <c r="G350" s="3"/>
    </row>
    <row r="351" spans="1:16" x14ac:dyDescent="0.25">
      <c r="A351" s="4"/>
      <c r="B351" s="5"/>
      <c r="C351" s="5"/>
      <c r="D351" s="5"/>
      <c r="E351" s="5"/>
      <c r="F351" s="6"/>
      <c r="G351" s="6"/>
      <c r="H351" s="5"/>
      <c r="I351" s="5"/>
      <c r="J351" s="5"/>
      <c r="K351" s="5"/>
      <c r="L351" s="5"/>
      <c r="M351" s="5"/>
      <c r="N351" s="5"/>
      <c r="O351" s="5"/>
      <c r="P351" s="5"/>
    </row>
    <row r="352" spans="1:16" x14ac:dyDescent="0.25">
      <c r="A352" s="2"/>
      <c r="F352" s="3"/>
      <c r="G352" s="3"/>
    </row>
    <row r="353" spans="1:16" x14ac:dyDescent="0.25">
      <c r="A353" s="4"/>
      <c r="B353" s="5"/>
      <c r="C353" s="5"/>
      <c r="D353" s="5"/>
      <c r="E353" s="5"/>
      <c r="F353" s="6"/>
      <c r="G353" s="6"/>
      <c r="H353" s="5"/>
      <c r="I353" s="5"/>
      <c r="J353" s="5"/>
      <c r="K353" s="5"/>
      <c r="L353" s="5"/>
      <c r="M353" s="5"/>
      <c r="N353" s="5"/>
      <c r="O353" s="5"/>
      <c r="P353" s="5"/>
    </row>
    <row r="354" spans="1:16" x14ac:dyDescent="0.25">
      <c r="A354" s="2"/>
      <c r="F354" s="3"/>
      <c r="G354" s="3"/>
    </row>
    <row r="355" spans="1:16" x14ac:dyDescent="0.25">
      <c r="A355" s="4"/>
      <c r="B355" s="5"/>
      <c r="C355" s="5"/>
      <c r="D355" s="5"/>
      <c r="E355" s="5"/>
      <c r="F355" s="6"/>
      <c r="G355" s="6"/>
      <c r="H355" s="5"/>
      <c r="I355" s="5"/>
      <c r="J355" s="5"/>
      <c r="K355" s="5"/>
      <c r="L355" s="5"/>
      <c r="M355" s="5"/>
      <c r="N355" s="5"/>
      <c r="O355" s="5"/>
      <c r="P355" s="5"/>
    </row>
    <row r="356" spans="1:16" x14ac:dyDescent="0.25">
      <c r="A356" s="2"/>
      <c r="F356" s="3"/>
      <c r="G356" s="3"/>
    </row>
    <row r="357" spans="1:16" x14ac:dyDescent="0.25">
      <c r="A357" s="4"/>
      <c r="B357" s="5"/>
      <c r="C357" s="5"/>
      <c r="D357" s="5"/>
      <c r="E357" s="5"/>
      <c r="F357" s="6"/>
      <c r="G357" s="6"/>
      <c r="H357" s="5"/>
      <c r="I357" s="5"/>
      <c r="J357" s="5"/>
      <c r="K357" s="5"/>
      <c r="L357" s="5"/>
      <c r="M357" s="5"/>
      <c r="N357" s="5"/>
      <c r="O357" s="5"/>
      <c r="P357" s="5"/>
    </row>
    <row r="358" spans="1:16" x14ac:dyDescent="0.25">
      <c r="A358" s="2"/>
      <c r="F358" s="3"/>
      <c r="G358" s="3"/>
    </row>
    <row r="359" spans="1:16" x14ac:dyDescent="0.25">
      <c r="A359" s="4"/>
      <c r="B359" s="5"/>
      <c r="C359" s="5"/>
      <c r="D359" s="5"/>
      <c r="E359" s="5"/>
      <c r="F359" s="6"/>
      <c r="G359" s="6"/>
      <c r="H359" s="5"/>
      <c r="I359" s="5"/>
      <c r="J359" s="5"/>
      <c r="K359" s="5"/>
      <c r="L359" s="5"/>
      <c r="M359" s="5"/>
      <c r="N359" s="5"/>
      <c r="O359" s="5"/>
      <c r="P359" s="5"/>
    </row>
    <row r="360" spans="1:16" x14ac:dyDescent="0.25">
      <c r="A360" s="2"/>
      <c r="F360" s="3"/>
      <c r="G360" s="3"/>
    </row>
    <row r="361" spans="1:16" x14ac:dyDescent="0.25">
      <c r="A361" s="4"/>
      <c r="B361" s="5"/>
      <c r="C361" s="5"/>
      <c r="D361" s="5"/>
      <c r="E361" s="5"/>
      <c r="F361" s="6"/>
      <c r="G361" s="6"/>
      <c r="H361" s="5"/>
      <c r="I361" s="5"/>
      <c r="J361" s="5"/>
      <c r="K361" s="5"/>
      <c r="L361" s="5"/>
      <c r="M361" s="5"/>
      <c r="N361" s="5"/>
      <c r="O361" s="5"/>
      <c r="P361" s="5"/>
    </row>
    <row r="362" spans="1:16" x14ac:dyDescent="0.25">
      <c r="A362" s="2"/>
      <c r="F362" s="3"/>
      <c r="G362" s="3"/>
    </row>
    <row r="363" spans="1:16" x14ac:dyDescent="0.25">
      <c r="A363" s="4"/>
      <c r="B363" s="5"/>
      <c r="C363" s="5"/>
      <c r="D363" s="5"/>
      <c r="E363" s="5"/>
      <c r="F363" s="6"/>
      <c r="G363" s="6"/>
      <c r="H363" s="5"/>
      <c r="I363" s="5"/>
      <c r="J363" s="5"/>
      <c r="K363" s="5"/>
      <c r="L363" s="5"/>
      <c r="M363" s="5"/>
      <c r="N363" s="5"/>
      <c r="O363" s="5"/>
      <c r="P363" s="5"/>
    </row>
    <row r="364" spans="1:16" x14ac:dyDescent="0.25">
      <c r="A364" s="2"/>
      <c r="F364" s="3"/>
      <c r="G364" s="3"/>
    </row>
    <row r="365" spans="1:16" x14ac:dyDescent="0.25">
      <c r="A365" s="4"/>
      <c r="B365" s="5"/>
      <c r="C365" s="5"/>
      <c r="D365" s="5"/>
      <c r="E365" s="5"/>
      <c r="F365" s="6"/>
      <c r="G365" s="6"/>
      <c r="H365" s="5"/>
      <c r="I365" s="5"/>
      <c r="J365" s="5"/>
      <c r="K365" s="5"/>
      <c r="L365" s="5"/>
      <c r="M365" s="5"/>
      <c r="N365" s="5"/>
      <c r="O365" s="5"/>
      <c r="P365" s="5"/>
    </row>
    <row r="366" spans="1:16" x14ac:dyDescent="0.25">
      <c r="A366" s="2"/>
      <c r="F366" s="3"/>
      <c r="G366" s="3"/>
    </row>
    <row r="367" spans="1:16" x14ac:dyDescent="0.25">
      <c r="A367" s="4"/>
      <c r="B367" s="5"/>
      <c r="C367" s="5"/>
      <c r="D367" s="5"/>
      <c r="E367" s="5"/>
      <c r="F367" s="6"/>
      <c r="G367" s="6"/>
      <c r="H367" s="5"/>
      <c r="I367" s="5"/>
      <c r="J367" s="5"/>
      <c r="K367" s="5"/>
      <c r="L367" s="5"/>
      <c r="M367" s="5"/>
      <c r="N367" s="5"/>
      <c r="O367" s="5"/>
      <c r="P367" s="5"/>
    </row>
    <row r="368" spans="1:16" x14ac:dyDescent="0.25">
      <c r="A368" s="2"/>
      <c r="F368" s="3"/>
      <c r="G368" s="3"/>
    </row>
    <row r="369" spans="1:16" x14ac:dyDescent="0.25">
      <c r="A369" s="4"/>
      <c r="B369" s="5"/>
      <c r="C369" s="5"/>
      <c r="D369" s="5"/>
      <c r="E369" s="5"/>
      <c r="F369" s="6"/>
      <c r="G369" s="6"/>
      <c r="H369" s="5"/>
      <c r="I369" s="5"/>
      <c r="J369" s="5"/>
      <c r="K369" s="5"/>
      <c r="L369" s="5"/>
      <c r="M369" s="5"/>
      <c r="N369" s="5"/>
      <c r="O369" s="5"/>
      <c r="P369" s="5"/>
    </row>
    <row r="370" spans="1:16" x14ac:dyDescent="0.25">
      <c r="A370" s="2"/>
      <c r="F370" s="3"/>
      <c r="G370" s="3"/>
    </row>
    <row r="371" spans="1:16" x14ac:dyDescent="0.25">
      <c r="A371" s="4"/>
      <c r="B371" s="5"/>
      <c r="C371" s="5"/>
      <c r="D371" s="5"/>
      <c r="E371" s="5"/>
      <c r="F371" s="6"/>
      <c r="G371" s="6"/>
      <c r="H371" s="5"/>
      <c r="I371" s="5"/>
      <c r="J371" s="5"/>
      <c r="K371" s="5"/>
      <c r="L371" s="5"/>
      <c r="M371" s="5"/>
      <c r="N371" s="5"/>
      <c r="O371" s="5"/>
      <c r="P371" s="5"/>
    </row>
    <row r="372" spans="1:16" x14ac:dyDescent="0.25">
      <c r="A372" s="2"/>
      <c r="F372" s="3"/>
      <c r="G372" s="3"/>
    </row>
    <row r="373" spans="1:16" x14ac:dyDescent="0.25">
      <c r="A373" s="4"/>
      <c r="B373" s="5"/>
      <c r="C373" s="5"/>
      <c r="D373" s="5"/>
      <c r="E373" s="5"/>
      <c r="F373" s="6"/>
      <c r="G373" s="6"/>
      <c r="H373" s="5"/>
      <c r="I373" s="5"/>
      <c r="J373" s="5"/>
      <c r="K373" s="5"/>
      <c r="L373" s="5"/>
      <c r="M373" s="5"/>
      <c r="N373" s="5"/>
      <c r="O373" s="5"/>
      <c r="P373" s="5"/>
    </row>
    <row r="374" spans="1:16" x14ac:dyDescent="0.25">
      <c r="A374" s="2"/>
      <c r="F374" s="3"/>
      <c r="G374" s="3"/>
    </row>
    <row r="375" spans="1:16" x14ac:dyDescent="0.25">
      <c r="A375" s="4"/>
      <c r="B375" s="5"/>
      <c r="C375" s="5"/>
      <c r="D375" s="5"/>
      <c r="E375" s="5"/>
      <c r="F375" s="6"/>
      <c r="G375" s="6"/>
      <c r="H375" s="5"/>
      <c r="I375" s="5"/>
      <c r="J375" s="5"/>
      <c r="K375" s="5"/>
      <c r="L375" s="5"/>
      <c r="M375" s="5"/>
      <c r="N375" s="5"/>
      <c r="O375" s="5"/>
      <c r="P375" s="5"/>
    </row>
    <row r="376" spans="1:16" x14ac:dyDescent="0.25">
      <c r="A376" s="2"/>
      <c r="F376" s="3"/>
      <c r="G376" s="3"/>
    </row>
    <row r="377" spans="1:16" x14ac:dyDescent="0.25">
      <c r="A377" s="4"/>
      <c r="B377" s="5"/>
      <c r="C377" s="5"/>
      <c r="D377" s="5"/>
      <c r="E377" s="5"/>
      <c r="F377" s="6"/>
      <c r="G377" s="6"/>
      <c r="H377" s="5"/>
      <c r="I377" s="5"/>
      <c r="J377" s="5"/>
      <c r="K377" s="5"/>
      <c r="L377" s="5"/>
      <c r="M377" s="5"/>
      <c r="N377" s="5"/>
      <c r="O377" s="5"/>
      <c r="P377" s="5"/>
    </row>
    <row r="378" spans="1:16" x14ac:dyDescent="0.25">
      <c r="A378" s="2"/>
      <c r="F378" s="3"/>
      <c r="G378" s="3"/>
    </row>
    <row r="379" spans="1:16" x14ac:dyDescent="0.25">
      <c r="A379" s="4"/>
      <c r="B379" s="5"/>
      <c r="C379" s="5"/>
      <c r="D379" s="5"/>
      <c r="E379" s="5"/>
      <c r="F379" s="6"/>
      <c r="G379" s="6"/>
      <c r="H379" s="5"/>
      <c r="I379" s="5"/>
      <c r="J379" s="5"/>
      <c r="K379" s="5"/>
      <c r="L379" s="5"/>
      <c r="M379" s="5"/>
      <c r="N379" s="5"/>
      <c r="O379" s="5"/>
      <c r="P379" s="5"/>
    </row>
    <row r="380" spans="1:16" x14ac:dyDescent="0.25">
      <c r="A380" s="2"/>
      <c r="F380" s="3"/>
      <c r="G380" s="3"/>
    </row>
    <row r="381" spans="1:16" x14ac:dyDescent="0.25">
      <c r="A381" s="4"/>
      <c r="B381" s="5"/>
      <c r="C381" s="5"/>
      <c r="D381" s="5"/>
      <c r="E381" s="5"/>
      <c r="F381" s="6"/>
      <c r="G381" s="6"/>
      <c r="H381" s="5"/>
      <c r="I381" s="5"/>
      <c r="J381" s="5"/>
      <c r="K381" s="5"/>
      <c r="L381" s="5"/>
      <c r="M381" s="5"/>
      <c r="N381" s="5"/>
      <c r="O381" s="5"/>
      <c r="P381" s="5"/>
    </row>
    <row r="382" spans="1:16" x14ac:dyDescent="0.25">
      <c r="A382" s="2"/>
      <c r="F382" s="3"/>
      <c r="G382" s="3"/>
    </row>
    <row r="383" spans="1:16" x14ac:dyDescent="0.25">
      <c r="A383" s="4"/>
      <c r="B383" s="5"/>
      <c r="C383" s="5"/>
      <c r="D383" s="5"/>
      <c r="E383" s="5"/>
      <c r="F383" s="6"/>
      <c r="G383" s="6"/>
      <c r="H383" s="5"/>
      <c r="I383" s="5"/>
      <c r="J383" s="5"/>
      <c r="K383" s="5"/>
      <c r="L383" s="5"/>
      <c r="M383" s="5"/>
      <c r="N383" s="5"/>
      <c r="O383" s="5"/>
      <c r="P383" s="5"/>
    </row>
    <row r="384" spans="1:16" x14ac:dyDescent="0.25">
      <c r="A384" s="2"/>
      <c r="F384" s="3"/>
      <c r="G384" s="3"/>
    </row>
    <row r="385" spans="1:16" x14ac:dyDescent="0.25">
      <c r="A385" s="4"/>
      <c r="B385" s="5"/>
      <c r="C385" s="5"/>
      <c r="D385" s="5"/>
      <c r="E385" s="5"/>
      <c r="F385" s="6"/>
      <c r="G385" s="6"/>
      <c r="H385" s="5"/>
      <c r="I385" s="5"/>
      <c r="J385" s="5"/>
      <c r="K385" s="5"/>
      <c r="L385" s="5"/>
      <c r="M385" s="5"/>
      <c r="N385" s="5"/>
      <c r="O385" s="5"/>
      <c r="P385" s="5"/>
    </row>
    <row r="386" spans="1:16" x14ac:dyDescent="0.25">
      <c r="A386" s="2"/>
      <c r="F386" s="3"/>
      <c r="G386" s="3"/>
    </row>
    <row r="387" spans="1:16" x14ac:dyDescent="0.25">
      <c r="A387" s="4"/>
      <c r="B387" s="5"/>
      <c r="C387" s="5"/>
      <c r="D387" s="5"/>
      <c r="E387" s="5"/>
      <c r="F387" s="6"/>
      <c r="G387" s="6"/>
      <c r="H387" s="5"/>
      <c r="I387" s="5"/>
      <c r="J387" s="5"/>
      <c r="K387" s="5"/>
      <c r="L387" s="5"/>
      <c r="M387" s="5"/>
      <c r="N387" s="5"/>
      <c r="O387" s="5"/>
      <c r="P387" s="5"/>
    </row>
    <row r="388" spans="1:16" x14ac:dyDescent="0.25">
      <c r="A388" s="2"/>
      <c r="F388" s="3"/>
      <c r="G388" s="3"/>
    </row>
    <row r="389" spans="1:16" x14ac:dyDescent="0.25">
      <c r="A389" s="4"/>
      <c r="B389" s="5"/>
      <c r="C389" s="5"/>
      <c r="D389" s="5"/>
      <c r="E389" s="5"/>
      <c r="F389" s="6"/>
      <c r="G389" s="6"/>
      <c r="H389" s="5"/>
      <c r="I389" s="5"/>
      <c r="J389" s="5"/>
      <c r="K389" s="5"/>
      <c r="L389" s="5"/>
      <c r="M389" s="5"/>
      <c r="N389" s="5"/>
      <c r="O389" s="5"/>
      <c r="P389" s="5"/>
    </row>
    <row r="390" spans="1:16" x14ac:dyDescent="0.25">
      <c r="A390" s="2"/>
      <c r="F390" s="3"/>
      <c r="G390" s="3"/>
    </row>
    <row r="391" spans="1:16" x14ac:dyDescent="0.25">
      <c r="A391" s="4"/>
      <c r="B391" s="5"/>
      <c r="C391" s="5"/>
      <c r="D391" s="5"/>
      <c r="E391" s="5"/>
      <c r="F391" s="6"/>
      <c r="G391" s="6"/>
      <c r="H391" s="5"/>
      <c r="I391" s="5"/>
      <c r="J391" s="5"/>
      <c r="K391" s="5"/>
      <c r="L391" s="5"/>
      <c r="M391" s="5"/>
      <c r="N391" s="5"/>
      <c r="O391" s="5"/>
      <c r="P391" s="5"/>
    </row>
    <row r="392" spans="1:16" x14ac:dyDescent="0.25">
      <c r="A392" s="2"/>
      <c r="F392" s="3"/>
      <c r="G392" s="3"/>
    </row>
    <row r="393" spans="1:16" x14ac:dyDescent="0.25">
      <c r="A393" s="4"/>
      <c r="B393" s="5"/>
      <c r="C393" s="5"/>
      <c r="D393" s="5"/>
      <c r="E393" s="5"/>
      <c r="F393" s="6"/>
      <c r="G393" s="6"/>
      <c r="H393" s="5"/>
      <c r="I393" s="5"/>
      <c r="J393" s="5"/>
      <c r="K393" s="5"/>
      <c r="L393" s="5"/>
      <c r="M393" s="5"/>
      <c r="N393" s="5"/>
      <c r="O393" s="5"/>
      <c r="P393" s="5"/>
    </row>
    <row r="394" spans="1:16" x14ac:dyDescent="0.25">
      <c r="A394" s="2"/>
      <c r="F394" s="3"/>
      <c r="G394" s="3"/>
    </row>
    <row r="395" spans="1:16" x14ac:dyDescent="0.25">
      <c r="A395" s="4"/>
      <c r="B395" s="5"/>
      <c r="C395" s="5"/>
      <c r="D395" s="5"/>
      <c r="E395" s="5"/>
      <c r="F395" s="6"/>
      <c r="G395" s="6"/>
      <c r="H395" s="5"/>
      <c r="I395" s="5"/>
      <c r="J395" s="5"/>
      <c r="K395" s="5"/>
      <c r="L395" s="5"/>
      <c r="M395" s="5"/>
      <c r="N395" s="5"/>
      <c r="O395" s="5"/>
      <c r="P395" s="5"/>
    </row>
    <row r="396" spans="1:16" x14ac:dyDescent="0.25">
      <c r="A396" s="2"/>
      <c r="F396" s="3"/>
      <c r="G396" s="3"/>
    </row>
    <row r="397" spans="1:16" x14ac:dyDescent="0.25">
      <c r="A397" s="4"/>
      <c r="B397" s="5"/>
      <c r="C397" s="5"/>
      <c r="D397" s="5"/>
      <c r="E397" s="5"/>
      <c r="F397" s="6"/>
      <c r="G397" s="6"/>
      <c r="H397" s="5"/>
      <c r="I397" s="5"/>
      <c r="J397" s="5"/>
      <c r="K397" s="5"/>
      <c r="L397" s="5"/>
      <c r="M397" s="5"/>
      <c r="N397" s="5"/>
      <c r="O397" s="5"/>
      <c r="P397" s="5"/>
    </row>
    <row r="398" spans="1:16" x14ac:dyDescent="0.25">
      <c r="A398" s="2"/>
      <c r="F398" s="3"/>
      <c r="G398" s="3"/>
    </row>
    <row r="399" spans="1:16" x14ac:dyDescent="0.25">
      <c r="A399" s="4"/>
      <c r="B399" s="5"/>
      <c r="C399" s="5"/>
      <c r="D399" s="5"/>
      <c r="E399" s="5"/>
      <c r="F399" s="6"/>
      <c r="G399" s="6"/>
      <c r="H399" s="5"/>
      <c r="I399" s="5"/>
      <c r="J399" s="5"/>
      <c r="K399" s="5"/>
      <c r="L399" s="5"/>
      <c r="M399" s="5"/>
      <c r="N399" s="5"/>
      <c r="O399" s="5"/>
      <c r="P399" s="5"/>
    </row>
    <row r="400" spans="1:16" x14ac:dyDescent="0.25">
      <c r="A400" s="2"/>
      <c r="F400" s="3"/>
      <c r="G400" s="3"/>
    </row>
    <row r="401" spans="1:16" x14ac:dyDescent="0.25">
      <c r="A401" s="4"/>
      <c r="B401" s="5"/>
      <c r="C401" s="5"/>
      <c r="D401" s="5"/>
      <c r="E401" s="5"/>
      <c r="F401" s="6"/>
      <c r="G401" s="6"/>
      <c r="H401" s="5"/>
      <c r="I401" s="5"/>
      <c r="J401" s="5"/>
      <c r="K401" s="5"/>
      <c r="L401" s="5"/>
      <c r="M401" s="5"/>
      <c r="N401" s="5"/>
      <c r="O401" s="5"/>
      <c r="P401" s="5"/>
    </row>
    <row r="402" spans="1:16" x14ac:dyDescent="0.25">
      <c r="A402" s="2"/>
      <c r="F402" s="3"/>
      <c r="G402" s="3"/>
    </row>
    <row r="403" spans="1:16" x14ac:dyDescent="0.25">
      <c r="A403" s="4"/>
      <c r="B403" s="5"/>
      <c r="C403" s="5"/>
      <c r="D403" s="5"/>
      <c r="E403" s="5"/>
      <c r="F403" s="6"/>
      <c r="G403" s="6"/>
      <c r="H403" s="5"/>
      <c r="I403" s="5"/>
      <c r="J403" s="5"/>
      <c r="K403" s="5"/>
      <c r="L403" s="5"/>
      <c r="M403" s="5"/>
      <c r="N403" s="5"/>
      <c r="O403" s="5"/>
      <c r="P403" s="5"/>
    </row>
    <row r="404" spans="1:16" x14ac:dyDescent="0.25">
      <c r="A404" s="2"/>
      <c r="F404" s="3"/>
      <c r="G404" s="3"/>
    </row>
    <row r="405" spans="1:16" x14ac:dyDescent="0.25">
      <c r="A405" s="4"/>
      <c r="B405" s="5"/>
      <c r="C405" s="5"/>
      <c r="D405" s="5"/>
      <c r="E405" s="5"/>
      <c r="F405" s="6"/>
      <c r="G405" s="6"/>
      <c r="H405" s="5"/>
      <c r="I405" s="5"/>
      <c r="J405" s="5"/>
      <c r="K405" s="5"/>
      <c r="L405" s="5"/>
      <c r="M405" s="5"/>
      <c r="N405" s="5"/>
      <c r="O405" s="5"/>
      <c r="P405" s="5"/>
    </row>
    <row r="406" spans="1:16" x14ac:dyDescent="0.25">
      <c r="A406" s="2"/>
      <c r="F406" s="3"/>
      <c r="G406" s="3"/>
    </row>
    <row r="407" spans="1:16" x14ac:dyDescent="0.25">
      <c r="A407" s="4"/>
      <c r="B407" s="5"/>
      <c r="C407" s="5"/>
      <c r="D407" s="5"/>
      <c r="E407" s="5"/>
      <c r="F407" s="6"/>
      <c r="G407" s="6"/>
      <c r="H407" s="5"/>
      <c r="I407" s="5"/>
      <c r="J407" s="5"/>
      <c r="K407" s="5"/>
      <c r="L407" s="5"/>
      <c r="M407" s="5"/>
      <c r="N407" s="5"/>
      <c r="O407" s="5"/>
      <c r="P407" s="5"/>
    </row>
    <row r="408" spans="1:16" x14ac:dyDescent="0.25">
      <c r="A408" s="2"/>
      <c r="F408" s="3"/>
      <c r="G408" s="3"/>
    </row>
    <row r="409" spans="1:16" x14ac:dyDescent="0.25">
      <c r="A409" s="4"/>
      <c r="B409" s="5"/>
      <c r="C409" s="5"/>
      <c r="D409" s="5"/>
      <c r="E409" s="5"/>
      <c r="F409" s="6"/>
      <c r="G409" s="6"/>
      <c r="H409" s="5"/>
      <c r="I409" s="5"/>
      <c r="J409" s="5"/>
      <c r="K409" s="5"/>
      <c r="L409" s="5"/>
      <c r="M409" s="5"/>
      <c r="N409" s="5"/>
      <c r="O409" s="5"/>
      <c r="P409" s="5"/>
    </row>
    <row r="410" spans="1:16" x14ac:dyDescent="0.25">
      <c r="A410" s="2"/>
      <c r="F410" s="3"/>
      <c r="G410" s="3"/>
    </row>
    <row r="411" spans="1:16" x14ac:dyDescent="0.25">
      <c r="A411" s="4"/>
      <c r="B411" s="5"/>
      <c r="C411" s="5"/>
      <c r="D411" s="5"/>
      <c r="E411" s="5"/>
      <c r="F411" s="6"/>
      <c r="G411" s="6"/>
      <c r="H411" s="5"/>
      <c r="I411" s="5"/>
      <c r="J411" s="5"/>
      <c r="K411" s="5"/>
      <c r="L411" s="5"/>
      <c r="M411" s="5"/>
      <c r="N411" s="5"/>
      <c r="O411" s="5"/>
      <c r="P411" s="5"/>
    </row>
    <row r="412" spans="1:16" x14ac:dyDescent="0.25">
      <c r="A412" s="2"/>
      <c r="F412" s="3"/>
      <c r="G412" s="3"/>
    </row>
    <row r="413" spans="1:16" x14ac:dyDescent="0.25">
      <c r="A413" s="4"/>
      <c r="B413" s="5"/>
      <c r="C413" s="5"/>
      <c r="D413" s="5"/>
      <c r="E413" s="5"/>
      <c r="F413" s="6"/>
      <c r="G413" s="6"/>
      <c r="H413" s="5"/>
      <c r="I413" s="5"/>
      <c r="J413" s="5"/>
      <c r="K413" s="5"/>
      <c r="L413" s="5"/>
      <c r="M413" s="5"/>
      <c r="N413" s="5"/>
      <c r="O413" s="5"/>
      <c r="P413" s="5"/>
    </row>
    <row r="414" spans="1:16" x14ac:dyDescent="0.25">
      <c r="A414" s="2"/>
      <c r="F414" s="3"/>
      <c r="G414" s="3"/>
    </row>
    <row r="415" spans="1:16" x14ac:dyDescent="0.25">
      <c r="A415" s="4"/>
      <c r="B415" s="5"/>
      <c r="C415" s="5"/>
      <c r="D415" s="5"/>
      <c r="E415" s="5"/>
      <c r="F415" s="6"/>
      <c r="G415" s="6"/>
      <c r="H415" s="5"/>
      <c r="I415" s="5"/>
      <c r="J415" s="5"/>
      <c r="K415" s="5"/>
      <c r="L415" s="5"/>
      <c r="M415" s="5"/>
      <c r="N415" s="5"/>
      <c r="O415" s="5"/>
      <c r="P415" s="5"/>
    </row>
    <row r="416" spans="1:16" x14ac:dyDescent="0.25">
      <c r="A416" s="2"/>
      <c r="F416" s="3"/>
      <c r="G416" s="3"/>
    </row>
    <row r="417" spans="1:16" x14ac:dyDescent="0.25">
      <c r="A417" s="4"/>
      <c r="B417" s="5"/>
      <c r="C417" s="5"/>
      <c r="D417" s="5"/>
      <c r="E417" s="5"/>
      <c r="F417" s="6"/>
      <c r="G417" s="6"/>
      <c r="H417" s="5"/>
      <c r="I417" s="5"/>
      <c r="J417" s="5"/>
      <c r="K417" s="5"/>
      <c r="L417" s="5"/>
      <c r="M417" s="5"/>
      <c r="N417" s="5"/>
      <c r="O417" s="5"/>
      <c r="P417" s="5"/>
    </row>
    <row r="418" spans="1:16" x14ac:dyDescent="0.25">
      <c r="A418" s="2"/>
      <c r="F418" s="3"/>
      <c r="G418" s="3"/>
    </row>
    <row r="419" spans="1:16" x14ac:dyDescent="0.25">
      <c r="A419" s="4"/>
      <c r="B419" s="5"/>
      <c r="C419" s="5"/>
      <c r="D419" s="5"/>
      <c r="E419" s="5"/>
      <c r="F419" s="6"/>
      <c r="G419" s="6"/>
      <c r="H419" s="5"/>
      <c r="I419" s="5"/>
      <c r="J419" s="5"/>
      <c r="K419" s="5"/>
      <c r="L419" s="5"/>
      <c r="M419" s="5"/>
      <c r="N419" s="5"/>
      <c r="O419" s="5"/>
      <c r="P419" s="5"/>
    </row>
    <row r="420" spans="1:16" x14ac:dyDescent="0.25">
      <c r="A420" s="2"/>
      <c r="F420" s="3"/>
      <c r="G420" s="3"/>
    </row>
    <row r="421" spans="1:16" x14ac:dyDescent="0.25">
      <c r="A421" s="4"/>
      <c r="B421" s="5"/>
      <c r="C421" s="5"/>
      <c r="D421" s="5"/>
      <c r="E421" s="5"/>
      <c r="F421" s="6"/>
      <c r="G421" s="6"/>
      <c r="H421" s="5"/>
      <c r="I421" s="5"/>
      <c r="J421" s="5"/>
      <c r="K421" s="5"/>
      <c r="L421" s="5"/>
      <c r="M421" s="5"/>
      <c r="N421" s="5"/>
      <c r="O421" s="5"/>
      <c r="P421" s="5"/>
    </row>
    <row r="422" spans="1:16" x14ac:dyDescent="0.25">
      <c r="A422" s="2"/>
      <c r="F422" s="3"/>
      <c r="G422" s="3"/>
    </row>
    <row r="423" spans="1:16" x14ac:dyDescent="0.25">
      <c r="A423" s="4"/>
      <c r="B423" s="5"/>
      <c r="C423" s="5"/>
      <c r="D423" s="5"/>
      <c r="E423" s="5"/>
      <c r="F423" s="6"/>
      <c r="G423" s="6"/>
      <c r="H423" s="5"/>
      <c r="I423" s="5"/>
      <c r="J423" s="5"/>
      <c r="K423" s="5"/>
      <c r="L423" s="5"/>
      <c r="M423" s="5"/>
      <c r="N423" s="5"/>
      <c r="O423" s="5"/>
      <c r="P423" s="5"/>
    </row>
    <row r="424" spans="1:16" x14ac:dyDescent="0.25">
      <c r="A424" s="2"/>
      <c r="F424" s="3"/>
      <c r="G424" s="3"/>
    </row>
    <row r="425" spans="1:16" x14ac:dyDescent="0.25">
      <c r="A425" s="4"/>
      <c r="B425" s="5"/>
      <c r="C425" s="5"/>
      <c r="D425" s="5"/>
      <c r="E425" s="5"/>
      <c r="F425" s="6"/>
      <c r="G425" s="6"/>
      <c r="H425" s="5"/>
      <c r="I425" s="5"/>
      <c r="J425" s="5"/>
      <c r="K425" s="5"/>
      <c r="L425" s="5"/>
      <c r="M425" s="5"/>
      <c r="N425" s="5"/>
      <c r="O425" s="5"/>
      <c r="P425" s="5"/>
    </row>
    <row r="426" spans="1:16" x14ac:dyDescent="0.25">
      <c r="A426" s="2"/>
      <c r="F426" s="3"/>
      <c r="G426" s="3"/>
    </row>
    <row r="427" spans="1:16" x14ac:dyDescent="0.25">
      <c r="A427" s="4"/>
      <c r="B427" s="5"/>
      <c r="C427" s="5"/>
      <c r="D427" s="5"/>
      <c r="E427" s="5"/>
      <c r="F427" s="6"/>
      <c r="G427" s="6"/>
      <c r="H427" s="5"/>
      <c r="I427" s="5"/>
      <c r="J427" s="5"/>
      <c r="K427" s="5"/>
      <c r="L427" s="5"/>
      <c r="M427" s="5"/>
      <c r="N427" s="5"/>
      <c r="O427" s="5"/>
      <c r="P427" s="5"/>
    </row>
    <row r="428" spans="1:16" x14ac:dyDescent="0.25">
      <c r="A428" s="2"/>
      <c r="F428" s="3"/>
      <c r="G428" s="3"/>
    </row>
    <row r="429" spans="1:16" x14ac:dyDescent="0.25">
      <c r="A429" s="4"/>
      <c r="B429" s="5"/>
      <c r="C429" s="5"/>
      <c r="D429" s="5"/>
      <c r="E429" s="5"/>
      <c r="F429" s="6"/>
      <c r="G429" s="6"/>
      <c r="H429" s="5"/>
      <c r="I429" s="5"/>
      <c r="J429" s="5"/>
      <c r="K429" s="5"/>
      <c r="L429" s="5"/>
      <c r="M429" s="5"/>
      <c r="N429" s="5"/>
      <c r="O429" s="5"/>
      <c r="P429" s="5"/>
    </row>
    <row r="430" spans="1:16" x14ac:dyDescent="0.25">
      <c r="A430" s="2"/>
      <c r="F430" s="3"/>
      <c r="G430" s="3"/>
    </row>
    <row r="431" spans="1:16" x14ac:dyDescent="0.25">
      <c r="A431" s="4"/>
      <c r="B431" s="5"/>
      <c r="C431" s="5"/>
      <c r="D431" s="5"/>
      <c r="E431" s="5"/>
      <c r="F431" s="6"/>
      <c r="G431" s="6"/>
      <c r="H431" s="5"/>
      <c r="I431" s="5"/>
      <c r="J431" s="5"/>
      <c r="K431" s="5"/>
      <c r="L431" s="5"/>
      <c r="M431" s="5"/>
      <c r="N431" s="5"/>
      <c r="O431" s="5"/>
      <c r="P431" s="5"/>
    </row>
    <row r="432" spans="1:16" x14ac:dyDescent="0.25">
      <c r="A432" s="2"/>
      <c r="F432" s="3"/>
      <c r="G432" s="3"/>
    </row>
    <row r="433" spans="1:16" x14ac:dyDescent="0.25">
      <c r="A433" s="4"/>
      <c r="B433" s="5"/>
      <c r="C433" s="5"/>
      <c r="D433" s="5"/>
      <c r="E433" s="5"/>
      <c r="F433" s="6"/>
      <c r="G433" s="6"/>
      <c r="H433" s="5"/>
      <c r="I433" s="5"/>
      <c r="J433" s="5"/>
      <c r="K433" s="5"/>
      <c r="L433" s="5"/>
      <c r="M433" s="5"/>
      <c r="N433" s="5"/>
      <c r="O433" s="5"/>
      <c r="P433" s="5"/>
    </row>
    <row r="434" spans="1:16" x14ac:dyDescent="0.25">
      <c r="A434" s="2"/>
      <c r="F434" s="3"/>
      <c r="G434" s="3"/>
    </row>
    <row r="435" spans="1:16" x14ac:dyDescent="0.25">
      <c r="A435" s="4"/>
      <c r="B435" s="5"/>
      <c r="C435" s="5"/>
      <c r="D435" s="5"/>
      <c r="E435" s="5"/>
      <c r="F435" s="6"/>
      <c r="G435" s="6"/>
      <c r="H435" s="5"/>
      <c r="I435" s="5"/>
      <c r="J435" s="5"/>
      <c r="K435" s="5"/>
      <c r="L435" s="5"/>
      <c r="M435" s="5"/>
      <c r="N435" s="5"/>
      <c r="O435" s="5"/>
      <c r="P435" s="5"/>
    </row>
    <row r="436" spans="1:16" x14ac:dyDescent="0.25">
      <c r="A436" s="2"/>
      <c r="F436" s="3"/>
      <c r="G436" s="3"/>
    </row>
    <row r="437" spans="1:16" x14ac:dyDescent="0.25">
      <c r="A437" s="4"/>
      <c r="B437" s="5"/>
      <c r="C437" s="5"/>
      <c r="D437" s="5"/>
      <c r="E437" s="5"/>
      <c r="F437" s="6"/>
      <c r="G437" s="6"/>
      <c r="H437" s="5"/>
      <c r="I437" s="5"/>
      <c r="J437" s="5"/>
      <c r="K437" s="5"/>
      <c r="L437" s="5"/>
      <c r="M437" s="5"/>
      <c r="N437" s="5"/>
      <c r="O437" s="5"/>
      <c r="P437" s="5"/>
    </row>
    <row r="438" spans="1:16" x14ac:dyDescent="0.25">
      <c r="A438" s="2"/>
      <c r="F438" s="3"/>
      <c r="G438" s="3"/>
    </row>
    <row r="439" spans="1:16" x14ac:dyDescent="0.25">
      <c r="A439" s="4"/>
      <c r="B439" s="5"/>
      <c r="C439" s="5"/>
      <c r="D439" s="5"/>
      <c r="E439" s="5"/>
      <c r="F439" s="6"/>
      <c r="G439" s="6"/>
      <c r="H439" s="5"/>
      <c r="I439" s="5"/>
      <c r="J439" s="5"/>
      <c r="K439" s="5"/>
      <c r="L439" s="5"/>
      <c r="M439" s="5"/>
      <c r="N439" s="5"/>
      <c r="O439" s="5"/>
      <c r="P439" s="5"/>
    </row>
    <row r="440" spans="1:16" x14ac:dyDescent="0.25">
      <c r="A440" s="2"/>
      <c r="F440" s="3"/>
      <c r="G440" s="3"/>
    </row>
    <row r="441" spans="1:16" x14ac:dyDescent="0.25">
      <c r="A441" s="4"/>
      <c r="B441" s="5"/>
      <c r="C441" s="5"/>
      <c r="D441" s="5"/>
      <c r="E441" s="5"/>
      <c r="F441" s="6"/>
      <c r="G441" s="6"/>
      <c r="H441" s="5"/>
      <c r="I441" s="5"/>
      <c r="J441" s="5"/>
      <c r="K441" s="5"/>
      <c r="L441" s="5"/>
      <c r="M441" s="5"/>
      <c r="N441" s="5"/>
      <c r="O441" s="5"/>
      <c r="P441" s="5"/>
    </row>
    <row r="442" spans="1:16" x14ac:dyDescent="0.25">
      <c r="A442" s="2"/>
      <c r="F442" s="3"/>
      <c r="G442" s="3"/>
    </row>
    <row r="443" spans="1:16" x14ac:dyDescent="0.25">
      <c r="A443" s="4"/>
      <c r="B443" s="5"/>
      <c r="C443" s="5"/>
      <c r="D443" s="5"/>
      <c r="E443" s="5"/>
      <c r="F443" s="6"/>
      <c r="G443" s="6"/>
      <c r="H443" s="5"/>
      <c r="I443" s="5"/>
      <c r="J443" s="5"/>
      <c r="K443" s="5"/>
      <c r="L443" s="5"/>
      <c r="M443" s="5"/>
      <c r="N443" s="5"/>
      <c r="O443" s="5"/>
      <c r="P443" s="5"/>
    </row>
    <row r="444" spans="1:16" x14ac:dyDescent="0.25">
      <c r="A444" s="2"/>
      <c r="F444" s="3"/>
      <c r="G444" s="3"/>
    </row>
    <row r="445" spans="1:16" x14ac:dyDescent="0.25">
      <c r="A445" s="4"/>
      <c r="B445" s="5"/>
      <c r="C445" s="5"/>
      <c r="D445" s="5"/>
      <c r="E445" s="5"/>
      <c r="F445" s="6"/>
      <c r="G445" s="6"/>
      <c r="H445" s="5"/>
      <c r="I445" s="5"/>
      <c r="J445" s="5"/>
      <c r="K445" s="5"/>
      <c r="L445" s="5"/>
      <c r="M445" s="5"/>
      <c r="N445" s="5"/>
      <c r="O445" s="5"/>
      <c r="P445" s="5"/>
    </row>
    <row r="446" spans="1:16" x14ac:dyDescent="0.25">
      <c r="A446" s="2"/>
      <c r="F446" s="3"/>
      <c r="G446" s="3"/>
    </row>
    <row r="447" spans="1:16" x14ac:dyDescent="0.25">
      <c r="A447" s="4"/>
      <c r="B447" s="5"/>
      <c r="C447" s="5"/>
      <c r="D447" s="5"/>
      <c r="E447" s="5"/>
      <c r="F447" s="6"/>
      <c r="G447" s="6"/>
      <c r="H447" s="5"/>
      <c r="I447" s="5"/>
      <c r="J447" s="5"/>
      <c r="K447" s="5"/>
      <c r="L447" s="5"/>
      <c r="M447" s="5"/>
      <c r="N447" s="5"/>
      <c r="O447" s="5"/>
      <c r="P447" s="5"/>
    </row>
    <row r="448" spans="1:16" x14ac:dyDescent="0.25">
      <c r="A448" s="2"/>
      <c r="F448" s="3"/>
      <c r="G448" s="3"/>
    </row>
    <row r="449" spans="1:16" x14ac:dyDescent="0.25">
      <c r="A449" s="4"/>
      <c r="B449" s="5"/>
      <c r="C449" s="5"/>
      <c r="D449" s="5"/>
      <c r="E449" s="5"/>
      <c r="F449" s="6"/>
      <c r="G449" s="6"/>
      <c r="H449" s="5"/>
      <c r="I449" s="5"/>
      <c r="J449" s="5"/>
      <c r="K449" s="5"/>
      <c r="L449" s="5"/>
      <c r="M449" s="5"/>
      <c r="N449" s="5"/>
      <c r="O449" s="5"/>
      <c r="P449" s="5"/>
    </row>
    <row r="450" spans="1:16" x14ac:dyDescent="0.25">
      <c r="A450" s="2"/>
      <c r="F450" s="3"/>
      <c r="G450" s="3"/>
    </row>
    <row r="451" spans="1:16" x14ac:dyDescent="0.25">
      <c r="A451" s="4"/>
      <c r="B451" s="5"/>
      <c r="C451" s="5"/>
      <c r="D451" s="5"/>
      <c r="E451" s="5"/>
      <c r="F451" s="6"/>
      <c r="G451" s="6"/>
      <c r="H451" s="5"/>
      <c r="I451" s="5"/>
      <c r="J451" s="5"/>
      <c r="K451" s="5"/>
      <c r="L451" s="5"/>
      <c r="M451" s="5"/>
      <c r="N451" s="5"/>
      <c r="O451" s="5"/>
      <c r="P451" s="5"/>
    </row>
    <row r="452" spans="1:16" x14ac:dyDescent="0.25">
      <c r="A452" s="2"/>
      <c r="F452" s="3"/>
      <c r="G452" s="3"/>
    </row>
    <row r="453" spans="1:16" x14ac:dyDescent="0.25">
      <c r="A453" s="4"/>
      <c r="B453" s="5"/>
      <c r="C453" s="5"/>
      <c r="D453" s="5"/>
      <c r="E453" s="5"/>
      <c r="F453" s="6"/>
      <c r="G453" s="6"/>
      <c r="H453" s="5"/>
      <c r="I453" s="5"/>
      <c r="J453" s="5"/>
      <c r="K453" s="5"/>
      <c r="L453" s="5"/>
      <c r="M453" s="5"/>
      <c r="N453" s="5"/>
      <c r="O453" s="5"/>
      <c r="P453" s="5"/>
    </row>
    <row r="454" spans="1:16" x14ac:dyDescent="0.25">
      <c r="A454" s="2"/>
      <c r="F454" s="3"/>
      <c r="G454" s="3"/>
    </row>
    <row r="455" spans="1:16" x14ac:dyDescent="0.25">
      <c r="A455" s="4"/>
      <c r="B455" s="5"/>
      <c r="C455" s="5"/>
      <c r="D455" s="5"/>
      <c r="E455" s="5"/>
      <c r="F455" s="6"/>
      <c r="G455" s="6"/>
      <c r="H455" s="5"/>
      <c r="I455" s="5"/>
      <c r="J455" s="5"/>
      <c r="K455" s="5"/>
      <c r="L455" s="5"/>
      <c r="M455" s="5"/>
      <c r="N455" s="5"/>
      <c r="O455" s="5"/>
      <c r="P455" s="5"/>
    </row>
    <row r="456" spans="1:16" x14ac:dyDescent="0.25">
      <c r="A456" s="2"/>
      <c r="F456" s="3"/>
      <c r="G456" s="3"/>
    </row>
    <row r="457" spans="1:16" x14ac:dyDescent="0.25">
      <c r="A457" s="4"/>
      <c r="B457" s="5"/>
      <c r="C457" s="5"/>
      <c r="D457" s="5"/>
      <c r="E457" s="5"/>
      <c r="F457" s="6"/>
      <c r="G457" s="6"/>
      <c r="H457" s="5"/>
      <c r="I457" s="5"/>
      <c r="J457" s="5"/>
      <c r="K457" s="5"/>
      <c r="L457" s="5"/>
      <c r="M457" s="5"/>
      <c r="N457" s="5"/>
      <c r="O457" s="5"/>
      <c r="P457" s="5"/>
    </row>
    <row r="458" spans="1:16" x14ac:dyDescent="0.25">
      <c r="A458" s="2"/>
      <c r="F458" s="3"/>
      <c r="G458" s="3"/>
    </row>
    <row r="459" spans="1:16" x14ac:dyDescent="0.25">
      <c r="A459" s="4"/>
      <c r="B459" s="5"/>
      <c r="C459" s="5"/>
      <c r="D459" s="5"/>
      <c r="E459" s="5"/>
      <c r="F459" s="6"/>
      <c r="G459" s="6"/>
      <c r="H459" s="5"/>
      <c r="I459" s="5"/>
      <c r="J459" s="5"/>
      <c r="K459" s="5"/>
      <c r="L459" s="5"/>
      <c r="M459" s="5"/>
      <c r="N459" s="5"/>
      <c r="O459" s="5"/>
      <c r="P459" s="5"/>
    </row>
    <row r="460" spans="1:16" x14ac:dyDescent="0.25">
      <c r="A460" s="2"/>
      <c r="F460" s="3"/>
      <c r="G460" s="3"/>
    </row>
    <row r="461" spans="1:16" x14ac:dyDescent="0.25">
      <c r="A461" s="4"/>
      <c r="B461" s="5"/>
      <c r="C461" s="5"/>
      <c r="D461" s="5"/>
      <c r="E461" s="5"/>
      <c r="F461" s="6"/>
      <c r="G461" s="6"/>
      <c r="H461" s="5"/>
      <c r="I461" s="5"/>
      <c r="J461" s="5"/>
      <c r="K461" s="5"/>
      <c r="L461" s="5"/>
      <c r="M461" s="5"/>
      <c r="N461" s="5"/>
      <c r="O461" s="5"/>
      <c r="P461" s="5"/>
    </row>
    <row r="462" spans="1:16" x14ac:dyDescent="0.25">
      <c r="A462" s="2"/>
      <c r="F462" s="3"/>
      <c r="G462" s="3"/>
    </row>
    <row r="463" spans="1:16" x14ac:dyDescent="0.25">
      <c r="A463" s="4"/>
      <c r="B463" s="5"/>
      <c r="C463" s="5"/>
      <c r="D463" s="5"/>
      <c r="E463" s="5"/>
      <c r="F463" s="6"/>
      <c r="G463" s="6"/>
      <c r="H463" s="5"/>
      <c r="I463" s="5"/>
      <c r="J463" s="5"/>
      <c r="K463" s="5"/>
      <c r="L463" s="5"/>
      <c r="M463" s="5"/>
      <c r="N463" s="5"/>
      <c r="O463" s="5"/>
      <c r="P463" s="5"/>
    </row>
    <row r="464" spans="1:16" x14ac:dyDescent="0.25">
      <c r="A464" s="2"/>
      <c r="F464" s="3"/>
      <c r="G464" s="3"/>
    </row>
    <row r="465" spans="1:16" x14ac:dyDescent="0.25">
      <c r="A465" s="4"/>
      <c r="B465" s="5"/>
      <c r="C465" s="5"/>
      <c r="D465" s="5"/>
      <c r="E465" s="5"/>
      <c r="F465" s="6"/>
      <c r="G465" s="6"/>
      <c r="H465" s="5"/>
      <c r="I465" s="5"/>
      <c r="J465" s="5"/>
      <c r="K465" s="5"/>
      <c r="L465" s="5"/>
      <c r="M465" s="5"/>
      <c r="N465" s="5"/>
      <c r="O465" s="5"/>
      <c r="P465" s="5"/>
    </row>
    <row r="466" spans="1:16" x14ac:dyDescent="0.25">
      <c r="A466" s="2"/>
      <c r="F466" s="3"/>
      <c r="G466" s="3"/>
    </row>
    <row r="467" spans="1:16" x14ac:dyDescent="0.25">
      <c r="A467" s="4"/>
      <c r="B467" s="5"/>
      <c r="C467" s="5"/>
      <c r="D467" s="5"/>
      <c r="E467" s="5"/>
      <c r="F467" s="6"/>
      <c r="G467" s="6"/>
      <c r="H467" s="5"/>
      <c r="I467" s="5"/>
      <c r="J467" s="5"/>
      <c r="K467" s="5"/>
      <c r="L467" s="5"/>
      <c r="M467" s="5"/>
      <c r="N467" s="5"/>
      <c r="O467" s="5"/>
      <c r="P467" s="5"/>
    </row>
    <row r="468" spans="1:16" x14ac:dyDescent="0.25">
      <c r="A468" s="2"/>
      <c r="F468" s="3"/>
      <c r="G468" s="3"/>
    </row>
    <row r="469" spans="1:16" x14ac:dyDescent="0.25">
      <c r="A469" s="4"/>
      <c r="B469" s="5"/>
      <c r="C469" s="5"/>
      <c r="D469" s="5"/>
      <c r="E469" s="5"/>
      <c r="F469" s="6"/>
      <c r="G469" s="6"/>
      <c r="H469" s="5"/>
      <c r="I469" s="5"/>
      <c r="J469" s="5"/>
      <c r="K469" s="5"/>
      <c r="L469" s="5"/>
      <c r="M469" s="5"/>
      <c r="N469" s="5"/>
      <c r="O469" s="5"/>
      <c r="P469" s="5"/>
    </row>
    <row r="470" spans="1:16" x14ac:dyDescent="0.25">
      <c r="A470" s="2"/>
      <c r="F470" s="3"/>
      <c r="G470" s="3"/>
    </row>
    <row r="471" spans="1:16" x14ac:dyDescent="0.25">
      <c r="A471" s="4"/>
      <c r="B471" s="5"/>
      <c r="C471" s="5"/>
      <c r="D471" s="5"/>
      <c r="E471" s="5"/>
      <c r="F471" s="6"/>
      <c r="G471" s="6"/>
      <c r="H471" s="5"/>
      <c r="I471" s="5"/>
      <c r="J471" s="5"/>
      <c r="K471" s="5"/>
      <c r="L471" s="5"/>
      <c r="M471" s="5"/>
      <c r="N471" s="5"/>
      <c r="O471" s="5"/>
      <c r="P471" s="5"/>
    </row>
    <row r="472" spans="1:16" x14ac:dyDescent="0.25">
      <c r="A472" s="2"/>
      <c r="F472" s="3"/>
      <c r="G472" s="3"/>
    </row>
    <row r="473" spans="1:16" x14ac:dyDescent="0.25">
      <c r="A473" s="4"/>
      <c r="B473" s="5"/>
      <c r="C473" s="5"/>
      <c r="D473" s="5"/>
      <c r="E473" s="5"/>
      <c r="F473" s="6"/>
      <c r="G473" s="6"/>
      <c r="H473" s="5"/>
      <c r="I473" s="5"/>
      <c r="J473" s="5"/>
      <c r="K473" s="5"/>
      <c r="L473" s="5"/>
      <c r="M473" s="5"/>
      <c r="N473" s="5"/>
      <c r="O473" s="5"/>
      <c r="P473" s="5"/>
    </row>
    <row r="474" spans="1:16" x14ac:dyDescent="0.25">
      <c r="A474" s="2"/>
      <c r="F474" s="3"/>
      <c r="G474" s="3"/>
    </row>
    <row r="475" spans="1:16" x14ac:dyDescent="0.25">
      <c r="A475" s="4"/>
      <c r="B475" s="5"/>
      <c r="C475" s="5"/>
      <c r="D475" s="5"/>
      <c r="E475" s="5"/>
      <c r="F475" s="6"/>
      <c r="G475" s="6"/>
      <c r="H475" s="5"/>
      <c r="I475" s="5"/>
      <c r="J475" s="5"/>
      <c r="K475" s="5"/>
      <c r="L475" s="5"/>
      <c r="M475" s="5"/>
      <c r="N475" s="5"/>
      <c r="O475" s="5"/>
      <c r="P475" s="5"/>
    </row>
    <row r="476" spans="1:16" x14ac:dyDescent="0.25">
      <c r="A476" s="2"/>
      <c r="F476" s="3"/>
      <c r="G476" s="3"/>
    </row>
    <row r="477" spans="1:16" x14ac:dyDescent="0.25">
      <c r="A477" s="4"/>
      <c r="B477" s="5"/>
      <c r="C477" s="5"/>
      <c r="D477" s="5"/>
      <c r="E477" s="5"/>
      <c r="F477" s="6"/>
      <c r="G477" s="6"/>
      <c r="H477" s="5"/>
      <c r="I477" s="5"/>
      <c r="J477" s="5"/>
      <c r="K477" s="5"/>
      <c r="L477" s="5"/>
      <c r="M477" s="5"/>
      <c r="N477" s="5"/>
      <c r="O477" s="5"/>
      <c r="P477" s="5"/>
    </row>
    <row r="478" spans="1:16" x14ac:dyDescent="0.25">
      <c r="A478" s="2"/>
      <c r="F478" s="3"/>
      <c r="G478" s="3"/>
    </row>
    <row r="479" spans="1:16" x14ac:dyDescent="0.25">
      <c r="A479" s="4"/>
      <c r="B479" s="5"/>
      <c r="C479" s="5"/>
      <c r="D479" s="5"/>
      <c r="E479" s="5"/>
      <c r="F479" s="6"/>
      <c r="G479" s="6"/>
      <c r="H479" s="5"/>
      <c r="I479" s="5"/>
      <c r="J479" s="5"/>
      <c r="K479" s="5"/>
      <c r="L479" s="5"/>
      <c r="M479" s="5"/>
      <c r="N479" s="5"/>
      <c r="O479" s="5"/>
      <c r="P479" s="5"/>
    </row>
    <row r="480" spans="1:16" x14ac:dyDescent="0.25">
      <c r="A480" s="2"/>
      <c r="F480" s="3"/>
      <c r="G480" s="3"/>
    </row>
    <row r="481" spans="1:16" x14ac:dyDescent="0.25">
      <c r="A481" s="4"/>
      <c r="B481" s="5"/>
      <c r="C481" s="5"/>
      <c r="D481" s="5"/>
      <c r="E481" s="5"/>
      <c r="F481" s="6"/>
      <c r="G481" s="6"/>
      <c r="H481" s="5"/>
      <c r="I481" s="5"/>
      <c r="J481" s="5"/>
      <c r="K481" s="5"/>
      <c r="L481" s="5"/>
      <c r="M481" s="5"/>
      <c r="N481" s="5"/>
      <c r="O481" s="5"/>
      <c r="P481" s="5"/>
    </row>
    <row r="482" spans="1:16" x14ac:dyDescent="0.25">
      <c r="A482" s="2"/>
      <c r="F482" s="3"/>
      <c r="G482" s="3"/>
    </row>
    <row r="483" spans="1:16" x14ac:dyDescent="0.25">
      <c r="A483" s="4"/>
      <c r="B483" s="5"/>
      <c r="C483" s="5"/>
      <c r="D483" s="5"/>
      <c r="E483" s="5"/>
      <c r="F483" s="6"/>
      <c r="G483" s="6"/>
      <c r="H483" s="5"/>
      <c r="I483" s="5"/>
      <c r="J483" s="5"/>
      <c r="K483" s="5"/>
      <c r="L483" s="5"/>
      <c r="M483" s="5"/>
      <c r="N483" s="5"/>
      <c r="O483" s="5"/>
      <c r="P483" s="5"/>
    </row>
    <row r="484" spans="1:16" x14ac:dyDescent="0.25">
      <c r="A484" s="2"/>
      <c r="F484" s="3"/>
      <c r="G484" s="3"/>
    </row>
    <row r="485" spans="1:16" x14ac:dyDescent="0.25">
      <c r="A485" s="4"/>
      <c r="B485" s="5"/>
      <c r="C485" s="5"/>
      <c r="D485" s="5"/>
      <c r="E485" s="5"/>
      <c r="F485" s="6"/>
      <c r="G485" s="6"/>
      <c r="H485" s="5"/>
      <c r="I485" s="5"/>
      <c r="J485" s="5"/>
      <c r="K485" s="5"/>
      <c r="L485" s="5"/>
      <c r="M485" s="5"/>
      <c r="N485" s="5"/>
      <c r="O485" s="5"/>
      <c r="P485" s="5"/>
    </row>
    <row r="486" spans="1:16" x14ac:dyDescent="0.25">
      <c r="A486" s="2"/>
      <c r="F486" s="3"/>
      <c r="G486" s="3"/>
    </row>
    <row r="487" spans="1:16" x14ac:dyDescent="0.25">
      <c r="A487" s="4"/>
      <c r="B487" s="5"/>
      <c r="C487" s="5"/>
      <c r="D487" s="5"/>
      <c r="E487" s="5"/>
      <c r="F487" s="6"/>
      <c r="G487" s="6"/>
      <c r="H487" s="5"/>
      <c r="I487" s="5"/>
      <c r="J487" s="5"/>
      <c r="K487" s="5"/>
      <c r="L487" s="5"/>
      <c r="M487" s="5"/>
      <c r="N487" s="5"/>
      <c r="O487" s="5"/>
      <c r="P487" s="5"/>
    </row>
    <row r="488" spans="1:16" x14ac:dyDescent="0.25">
      <c r="A488" s="2"/>
      <c r="F488" s="3"/>
      <c r="G488" s="3"/>
    </row>
    <row r="489" spans="1:16" x14ac:dyDescent="0.25">
      <c r="A489" s="4"/>
      <c r="B489" s="5"/>
      <c r="C489" s="5"/>
      <c r="D489" s="5"/>
      <c r="E489" s="5"/>
      <c r="F489" s="6"/>
      <c r="G489" s="6"/>
      <c r="H489" s="5"/>
      <c r="I489" s="5"/>
      <c r="J489" s="5"/>
      <c r="K489" s="5"/>
      <c r="L489" s="5"/>
      <c r="M489" s="5"/>
      <c r="N489" s="5"/>
      <c r="O489" s="5"/>
      <c r="P489" s="5"/>
    </row>
    <row r="490" spans="1:16" x14ac:dyDescent="0.25">
      <c r="A490" s="2"/>
      <c r="F490" s="3"/>
      <c r="G490" s="3"/>
    </row>
    <row r="491" spans="1:16" x14ac:dyDescent="0.25">
      <c r="A491" s="4"/>
      <c r="B491" s="5"/>
      <c r="C491" s="5"/>
      <c r="D491" s="5"/>
      <c r="E491" s="5"/>
      <c r="F491" s="6"/>
      <c r="G491" s="6"/>
      <c r="H491" s="5"/>
      <c r="I491" s="5"/>
      <c r="J491" s="5"/>
      <c r="K491" s="5"/>
      <c r="L491" s="5"/>
      <c r="M491" s="5"/>
      <c r="N491" s="5"/>
      <c r="O491" s="5"/>
      <c r="P491" s="5"/>
    </row>
    <row r="492" spans="1:16" x14ac:dyDescent="0.25">
      <c r="A492" s="2"/>
      <c r="F492" s="3"/>
      <c r="G492" s="3"/>
    </row>
    <row r="493" spans="1:16" x14ac:dyDescent="0.25">
      <c r="A493" s="4"/>
      <c r="B493" s="5"/>
      <c r="C493" s="5"/>
      <c r="D493" s="5"/>
      <c r="E493" s="5"/>
      <c r="F493" s="6"/>
      <c r="G493" s="6"/>
      <c r="H493" s="5"/>
      <c r="I493" s="5"/>
      <c r="J493" s="5"/>
      <c r="K493" s="5"/>
      <c r="L493" s="5"/>
      <c r="M493" s="5"/>
      <c r="N493" s="5"/>
      <c r="O493" s="5"/>
      <c r="P493" s="5"/>
    </row>
    <row r="494" spans="1:16" x14ac:dyDescent="0.25">
      <c r="A494" s="2"/>
      <c r="F494" s="3"/>
      <c r="G494" s="3"/>
    </row>
    <row r="495" spans="1:16" x14ac:dyDescent="0.25">
      <c r="A495" s="4"/>
      <c r="B495" s="5"/>
      <c r="C495" s="5"/>
      <c r="D495" s="5"/>
      <c r="E495" s="5"/>
      <c r="F495" s="6"/>
      <c r="G495" s="6"/>
      <c r="H495" s="5"/>
      <c r="I495" s="5"/>
      <c r="J495" s="5"/>
      <c r="K495" s="5"/>
      <c r="L495" s="5"/>
      <c r="M495" s="5"/>
      <c r="N495" s="5"/>
      <c r="O495" s="5"/>
      <c r="P495" s="5"/>
    </row>
    <row r="496" spans="1:16" x14ac:dyDescent="0.25">
      <c r="A496" s="2"/>
      <c r="F496" s="3"/>
      <c r="G496" s="3"/>
    </row>
    <row r="497" spans="1:16" x14ac:dyDescent="0.25">
      <c r="A497" s="4"/>
      <c r="B497" s="5"/>
      <c r="C497" s="5"/>
      <c r="D497" s="5"/>
      <c r="E497" s="5"/>
      <c r="F497" s="6"/>
      <c r="G497" s="6"/>
      <c r="H497" s="5"/>
      <c r="I497" s="5"/>
      <c r="J497" s="5"/>
      <c r="K497" s="5"/>
      <c r="L497" s="5"/>
      <c r="M497" s="5"/>
      <c r="N497" s="5"/>
      <c r="O497" s="5"/>
      <c r="P497" s="5"/>
    </row>
    <row r="498" spans="1:16" x14ac:dyDescent="0.25">
      <c r="A498" s="2"/>
      <c r="F498" s="3"/>
      <c r="G498" s="3"/>
    </row>
    <row r="499" spans="1:16" x14ac:dyDescent="0.25">
      <c r="A499" s="4"/>
      <c r="B499" s="5"/>
      <c r="C499" s="5"/>
      <c r="D499" s="5"/>
      <c r="E499" s="5"/>
      <c r="F499" s="6"/>
      <c r="G499" s="6"/>
      <c r="H499" s="5"/>
      <c r="I499" s="5"/>
      <c r="J499" s="5"/>
      <c r="K499" s="5"/>
      <c r="L499" s="5"/>
      <c r="M499" s="5"/>
      <c r="N499" s="5"/>
      <c r="O499" s="5"/>
      <c r="P499" s="5"/>
    </row>
    <row r="500" spans="1:16" x14ac:dyDescent="0.25">
      <c r="A500" s="2"/>
      <c r="F500" s="3"/>
      <c r="G500" s="3"/>
    </row>
    <row r="501" spans="1:16" x14ac:dyDescent="0.25">
      <c r="A501" s="4"/>
      <c r="B501" s="5"/>
      <c r="C501" s="5"/>
      <c r="D501" s="5"/>
      <c r="E501" s="5"/>
      <c r="F501" s="6"/>
      <c r="G501" s="6"/>
      <c r="H501" s="5"/>
      <c r="I501" s="5"/>
      <c r="J501" s="5"/>
      <c r="K501" s="5"/>
      <c r="L501" s="5"/>
      <c r="M501" s="5"/>
      <c r="N501" s="5"/>
      <c r="O501" s="5"/>
      <c r="P501" s="5"/>
    </row>
  </sheetData>
  <autoFilter ref="A1:P1"/>
  <dataValidations count="10">
    <dataValidation type="date" operator="greaterThan" allowBlank="1" sqref="A10:A501">
      <formula1>36525.916666666664</formula1>
    </dataValidation>
    <dataValidation type="date" operator="greaterThan" allowBlank="1" sqref="A2:A501">
      <formula1>36525.916666666664</formula1>
    </dataValidation>
    <dataValidation type="list" allowBlank="1" sqref="B10:B501">
      <formula1>"Arrival,Departure"</formula1>
    </dataValidation>
    <dataValidation type="list" allowBlank="1" sqref="B2:B501">
      <formula1>"Arrival,Departure"</formula1>
    </dataValidation>
    <dataValidation type="whole" allowBlank="1" sqref="I10:I501">
      <formula1>1</formula1>
      <formula2>99</formula2>
    </dataValidation>
    <dataValidation type="whole" allowBlank="1" sqref="I2:I501">
      <formula1>1</formula1>
      <formula2>99</formula2>
    </dataValidation>
    <dataValidation type="whole" allowBlank="1" sqref="J10:J501">
      <formula1>0</formula1>
      <formula2>99</formula2>
    </dataValidation>
    <dataValidation type="whole" allowBlank="1" sqref="J2:J501">
      <formula1>0</formula1>
      <formula2>99</formula2>
    </dataValidation>
    <dataValidation type="list" allowBlank="1" sqref="O10:O501">
      <formula1>"Pending,Landed,Picked up,No-show,Cancelled"</formula1>
    </dataValidation>
    <dataValidation type="list" allowBlank="1" sqref="O2:O501">
      <formula1>"Pending,Landed,Picked up,No-show,Cancelled"</formula1>
    </dataValidation>
  </dataValidation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FormatPr defaultRowHeight="15" outlineLevelRow="0" outlineLevelCol="0" x14ac:dyDescent="55"/>
  <cols>
    <col min="1" max="1" width="26" customWidth="1"/>
    <col min="2" max="3" width="15" customWidth="1"/>
    <col min="4" max="4" width="22" customWidth="1"/>
  </cols>
  <sheetData>
    <row r="1" spans="1:1" x14ac:dyDescent="0.25">
      <c r="A1" s="7" t="s">
        <v>16</v>
      </c>
    </row>
    <row r="3" spans="1:2" x14ac:dyDescent="0.25">
      <c r="A3" t="s">
        <v>17</v>
      </c>
      <c r="B3">
        <f>COUNTA('Transfer manifest'!$H$2:$H$501)</f>
      </c>
    </row>
    <row r="4" spans="1:2" x14ac:dyDescent="0.25">
      <c r="A4" s="8" t="s">
        <v>18</v>
      </c>
      <c r="B4" s="9">
        <f>SUMPRODUCT(('Transfer manifest'!$H$2:$H$501&lt;&gt;"")*('Transfer manifest'!$I$2:$I$501+('Transfer manifest'!$I$2:$I$501=0)))</f>
      </c>
    </row>
    <row r="6" spans="1:1" x14ac:dyDescent="0.25">
      <c r="A6" s="8" t="s">
        <v>19</v>
      </c>
    </row>
    <row r="7" spans="1:1" x14ac:dyDescent="0.25">
      <c r="A7" s="10" t="s">
        <v>20</v>
      </c>
    </row>
    <row r="8" spans="1:4" x14ac:dyDescent="0.25">
      <c r="A8" s="1" t="s">
        <v>21</v>
      </c>
      <c r="B8" s="1" t="s">
        <v>22</v>
      </c>
      <c r="C8" s="1" t="s">
        <v>23</v>
      </c>
      <c r="D8" s="1" t="s">
        <v>24</v>
      </c>
    </row>
    <row r="9" spans="1:4" x14ac:dyDescent="0.25">
      <c r="A9" s="2">
        <f>IF(COUNT('Transfer manifest'!$A$2:$A$501)=0,"",MIN('Transfer manifest'!$A$2:$A$501)+0)</f>
      </c>
      <c r="B9">
        <f>IF(A9="","",SUMPRODUCT(('Transfer manifest'!$A$2:$A$501=A9)*('Transfer manifest'!$B$2:$B$501="Arrival")*('Transfer manifest'!$H$2:$H$501&lt;&gt;"")*('Transfer manifest'!$I$2:$I$501+('Transfer manifest'!$I$2:$I$501=0))))</f>
      </c>
      <c r="C9">
        <f>IF(A9="","",SUMPRODUCT(('Transfer manifest'!$A$2:$A$501=A9)*('Transfer manifest'!$B$2:$B$501="Departure")*('Transfer manifest'!$H$2:$H$501&lt;&gt;"")*('Transfer manifest'!$I$2:$I$501+('Transfer manifest'!$I$2:$I$501=0))))</f>
      </c>
      <c r="D9">
        <f>IF(A9="","",SUMPRODUCT(('Transfer manifest'!$A$2:$A$501=A9)*('Transfer manifest'!$N$2:$N$501="")*('Transfer manifest'!$H$2:$H$501&lt;&gt;"")*('Transfer manifest'!$I$2:$I$501+('Transfer manifest'!$I$2:$I$501=0))))</f>
      </c>
    </row>
    <row r="10" spans="1:4" x14ac:dyDescent="0.25">
      <c r="A10" s="2">
        <f>IF(COUNT('Transfer manifest'!$A$2:$A$501)=0,"",MIN('Transfer manifest'!$A$2:$A$501)+1)</f>
      </c>
      <c r="B10">
        <f>IF(A10="","",SUMPRODUCT(('Transfer manifest'!$A$2:$A$501=A10)*('Transfer manifest'!$B$2:$B$501="Arrival")*('Transfer manifest'!$H$2:$H$501&lt;&gt;"")*('Transfer manifest'!$I$2:$I$501+('Transfer manifest'!$I$2:$I$501=0))))</f>
      </c>
      <c r="C10">
        <f>IF(A10="","",SUMPRODUCT(('Transfer manifest'!$A$2:$A$501=A10)*('Transfer manifest'!$B$2:$B$501="Departure")*('Transfer manifest'!$H$2:$H$501&lt;&gt;"")*('Transfer manifest'!$I$2:$I$501+('Transfer manifest'!$I$2:$I$501=0))))</f>
      </c>
      <c r="D10">
        <f>IF(A10="","",SUMPRODUCT(('Transfer manifest'!$A$2:$A$501=A10)*('Transfer manifest'!$N$2:$N$501="")*('Transfer manifest'!$H$2:$H$501&lt;&gt;"")*('Transfer manifest'!$I$2:$I$501+('Transfer manifest'!$I$2:$I$501=0))))</f>
      </c>
    </row>
    <row r="11" spans="1:4" x14ac:dyDescent="0.25">
      <c r="A11" s="2">
        <f>IF(COUNT('Transfer manifest'!$A$2:$A$501)=0,"",MIN('Transfer manifest'!$A$2:$A$501)+2)</f>
      </c>
      <c r="B11">
        <f>IF(A11="","",SUMPRODUCT(('Transfer manifest'!$A$2:$A$501=A11)*('Transfer manifest'!$B$2:$B$501="Arrival")*('Transfer manifest'!$H$2:$H$501&lt;&gt;"")*('Transfer manifest'!$I$2:$I$501+('Transfer manifest'!$I$2:$I$501=0))))</f>
      </c>
      <c r="C11">
        <f>IF(A11="","",SUMPRODUCT(('Transfer manifest'!$A$2:$A$501=A11)*('Transfer manifest'!$B$2:$B$501="Departure")*('Transfer manifest'!$H$2:$H$501&lt;&gt;"")*('Transfer manifest'!$I$2:$I$501+('Transfer manifest'!$I$2:$I$501=0))))</f>
      </c>
      <c r="D11">
        <f>IF(A11="","",SUMPRODUCT(('Transfer manifest'!$A$2:$A$501=A11)*('Transfer manifest'!$N$2:$N$501="")*('Transfer manifest'!$H$2:$H$501&lt;&gt;"")*('Transfer manifest'!$I$2:$I$501+('Transfer manifest'!$I$2:$I$501=0))))</f>
      </c>
    </row>
    <row r="12" spans="1:4" x14ac:dyDescent="0.25">
      <c r="A12" s="2">
        <f>IF(COUNT('Transfer manifest'!$A$2:$A$501)=0,"",MIN('Transfer manifest'!$A$2:$A$501)+3)</f>
      </c>
      <c r="B12">
        <f>IF(A12="","",SUMPRODUCT(('Transfer manifest'!$A$2:$A$501=A12)*('Transfer manifest'!$B$2:$B$501="Arrival")*('Transfer manifest'!$H$2:$H$501&lt;&gt;"")*('Transfer manifest'!$I$2:$I$501+('Transfer manifest'!$I$2:$I$501=0))))</f>
      </c>
      <c r="C12">
        <f>IF(A12="","",SUMPRODUCT(('Transfer manifest'!$A$2:$A$501=A12)*('Transfer manifest'!$B$2:$B$501="Departure")*('Transfer manifest'!$H$2:$H$501&lt;&gt;"")*('Transfer manifest'!$I$2:$I$501+('Transfer manifest'!$I$2:$I$501=0))))</f>
      </c>
      <c r="D12">
        <f>IF(A12="","",SUMPRODUCT(('Transfer manifest'!$A$2:$A$501=A12)*('Transfer manifest'!$N$2:$N$501="")*('Transfer manifest'!$H$2:$H$501&lt;&gt;"")*('Transfer manifest'!$I$2:$I$501+('Transfer manifest'!$I$2:$I$501=0))))</f>
      </c>
    </row>
    <row r="13" spans="1:4" x14ac:dyDescent="0.25">
      <c r="A13" s="2">
        <f>IF(COUNT('Transfer manifest'!$A$2:$A$501)=0,"",MIN('Transfer manifest'!$A$2:$A$501)+4)</f>
      </c>
      <c r="B13">
        <f>IF(A13="","",SUMPRODUCT(('Transfer manifest'!$A$2:$A$501=A13)*('Transfer manifest'!$B$2:$B$501="Arrival")*('Transfer manifest'!$H$2:$H$501&lt;&gt;"")*('Transfer manifest'!$I$2:$I$501+('Transfer manifest'!$I$2:$I$501=0))))</f>
      </c>
      <c r="C13">
        <f>IF(A13="","",SUMPRODUCT(('Transfer manifest'!$A$2:$A$501=A13)*('Transfer manifest'!$B$2:$B$501="Departure")*('Transfer manifest'!$H$2:$H$501&lt;&gt;"")*('Transfer manifest'!$I$2:$I$501+('Transfer manifest'!$I$2:$I$501=0))))</f>
      </c>
      <c r="D13">
        <f>IF(A13="","",SUMPRODUCT(('Transfer manifest'!$A$2:$A$501=A13)*('Transfer manifest'!$N$2:$N$501="")*('Transfer manifest'!$H$2:$H$501&lt;&gt;"")*('Transfer manifest'!$I$2:$I$501+('Transfer manifest'!$I$2:$I$501=0))))</f>
      </c>
    </row>
    <row r="14" spans="1:4" x14ac:dyDescent="0.25">
      <c r="A14" s="2">
        <f>IF(COUNT('Transfer manifest'!$A$2:$A$501)=0,"",MIN('Transfer manifest'!$A$2:$A$501)+5)</f>
      </c>
      <c r="B14">
        <f>IF(A14="","",SUMPRODUCT(('Transfer manifest'!$A$2:$A$501=A14)*('Transfer manifest'!$B$2:$B$501="Arrival")*('Transfer manifest'!$H$2:$H$501&lt;&gt;"")*('Transfer manifest'!$I$2:$I$501+('Transfer manifest'!$I$2:$I$501=0))))</f>
      </c>
      <c r="C14">
        <f>IF(A14="","",SUMPRODUCT(('Transfer manifest'!$A$2:$A$501=A14)*('Transfer manifest'!$B$2:$B$501="Departure")*('Transfer manifest'!$H$2:$H$501&lt;&gt;"")*('Transfer manifest'!$I$2:$I$501+('Transfer manifest'!$I$2:$I$501=0))))</f>
      </c>
      <c r="D14">
        <f>IF(A14="","",SUMPRODUCT(('Transfer manifest'!$A$2:$A$501=A14)*('Transfer manifest'!$N$2:$N$501="")*('Transfer manifest'!$H$2:$H$501&lt;&gt;"")*('Transfer manifest'!$I$2:$I$501+('Transfer manifest'!$I$2:$I$501=0))))</f>
      </c>
    </row>
    <row r="15" spans="1:4" x14ac:dyDescent="0.25">
      <c r="A15" s="2">
        <f>IF(COUNT('Transfer manifest'!$A$2:$A$501)=0,"",MIN('Transfer manifest'!$A$2:$A$501)+6)</f>
      </c>
      <c r="B15">
        <f>IF(A15="","",SUMPRODUCT(('Transfer manifest'!$A$2:$A$501=A15)*('Transfer manifest'!$B$2:$B$501="Arrival")*('Transfer manifest'!$H$2:$H$501&lt;&gt;"")*('Transfer manifest'!$I$2:$I$501+('Transfer manifest'!$I$2:$I$501=0))))</f>
      </c>
      <c r="C15">
        <f>IF(A15="","",SUMPRODUCT(('Transfer manifest'!$A$2:$A$501=A15)*('Transfer manifest'!$B$2:$B$501="Departure")*('Transfer manifest'!$H$2:$H$501&lt;&gt;"")*('Transfer manifest'!$I$2:$I$501+('Transfer manifest'!$I$2:$I$501=0))))</f>
      </c>
      <c r="D15">
        <f>IF(A15="","",SUMPRODUCT(('Transfer manifest'!$A$2:$A$501=A15)*('Transfer manifest'!$N$2:$N$501="")*('Transfer manifest'!$H$2:$H$501&lt;&gt;"")*('Transfer manifest'!$I$2:$I$501+('Transfer manifest'!$I$2:$I$501=0))))</f>
      </c>
    </row>
    <row r="16" spans="1:4" x14ac:dyDescent="0.25">
      <c r="A16" s="2">
        <f>IF(COUNT('Transfer manifest'!$A$2:$A$501)=0,"",MIN('Transfer manifest'!$A$2:$A$501)+7)</f>
      </c>
      <c r="B16">
        <f>IF(A16="","",SUMPRODUCT(('Transfer manifest'!$A$2:$A$501=A16)*('Transfer manifest'!$B$2:$B$501="Arrival")*('Transfer manifest'!$H$2:$H$501&lt;&gt;"")*('Transfer manifest'!$I$2:$I$501+('Transfer manifest'!$I$2:$I$501=0))))</f>
      </c>
      <c r="C16">
        <f>IF(A16="","",SUMPRODUCT(('Transfer manifest'!$A$2:$A$501=A16)*('Transfer manifest'!$B$2:$B$501="Departure")*('Transfer manifest'!$H$2:$H$501&lt;&gt;"")*('Transfer manifest'!$I$2:$I$501+('Transfer manifest'!$I$2:$I$501=0))))</f>
      </c>
      <c r="D16">
        <f>IF(A16="","",SUMPRODUCT(('Transfer manifest'!$A$2:$A$501=A16)*('Transfer manifest'!$N$2:$N$501="")*('Transfer manifest'!$H$2:$H$501&lt;&gt;"")*('Transfer manifest'!$I$2:$I$501+('Transfer manifest'!$I$2:$I$501=0))))</f>
      </c>
    </row>
    <row r="17" spans="1:4" x14ac:dyDescent="0.25">
      <c r="A17" s="2">
        <f>IF(COUNT('Transfer manifest'!$A$2:$A$501)=0,"",MIN('Transfer manifest'!$A$2:$A$501)+8)</f>
      </c>
      <c r="B17">
        <f>IF(A17="","",SUMPRODUCT(('Transfer manifest'!$A$2:$A$501=A17)*('Transfer manifest'!$B$2:$B$501="Arrival")*('Transfer manifest'!$H$2:$H$501&lt;&gt;"")*('Transfer manifest'!$I$2:$I$501+('Transfer manifest'!$I$2:$I$501=0))))</f>
      </c>
      <c r="C17">
        <f>IF(A17="","",SUMPRODUCT(('Transfer manifest'!$A$2:$A$501=A17)*('Transfer manifest'!$B$2:$B$501="Departure")*('Transfer manifest'!$H$2:$H$501&lt;&gt;"")*('Transfer manifest'!$I$2:$I$501+('Transfer manifest'!$I$2:$I$501=0))))</f>
      </c>
      <c r="D17">
        <f>IF(A17="","",SUMPRODUCT(('Transfer manifest'!$A$2:$A$501=A17)*('Transfer manifest'!$N$2:$N$501="")*('Transfer manifest'!$H$2:$H$501&lt;&gt;"")*('Transfer manifest'!$I$2:$I$501+('Transfer manifest'!$I$2:$I$501=0))))</f>
      </c>
    </row>
    <row r="18" spans="1:4" x14ac:dyDescent="0.25">
      <c r="A18" s="2">
        <f>IF(COUNT('Transfer manifest'!$A$2:$A$501)=0,"",MIN('Transfer manifest'!$A$2:$A$501)+9)</f>
      </c>
      <c r="B18">
        <f>IF(A18="","",SUMPRODUCT(('Transfer manifest'!$A$2:$A$501=A18)*('Transfer manifest'!$B$2:$B$501="Arrival")*('Transfer manifest'!$H$2:$H$501&lt;&gt;"")*('Transfer manifest'!$I$2:$I$501+('Transfer manifest'!$I$2:$I$501=0))))</f>
      </c>
      <c r="C18">
        <f>IF(A18="","",SUMPRODUCT(('Transfer manifest'!$A$2:$A$501=A18)*('Transfer manifest'!$B$2:$B$501="Departure")*('Transfer manifest'!$H$2:$H$501&lt;&gt;"")*('Transfer manifest'!$I$2:$I$501+('Transfer manifest'!$I$2:$I$501=0))))</f>
      </c>
      <c r="D18">
        <f>IF(A18="","",SUMPRODUCT(('Transfer manifest'!$A$2:$A$501=A18)*('Transfer manifest'!$N$2:$N$501="")*('Transfer manifest'!$H$2:$H$501&lt;&gt;"")*('Transfer manifest'!$I$2:$I$501+('Transfer manifest'!$I$2:$I$501=0))))</f>
      </c>
    </row>
    <row r="20" spans="1:1" x14ac:dyDescent="0.25">
      <c r="A20" s="8" t="s">
        <v>25</v>
      </c>
    </row>
    <row r="21" spans="1:1" x14ac:dyDescent="0.25">
      <c r="A21" s="10" t="s">
        <v>26</v>
      </c>
    </row>
    <row r="22" spans="1:2" x14ac:dyDescent="0.25">
      <c r="A22" s="8" t="s">
        <v>0</v>
      </c>
      <c r="B22" s="11">
        <f>IF(COUNT('Transfer manifest'!$A$2:$A$501)=0,"",MIN('Transfer manifest'!$A$2:$A$501))</f>
      </c>
    </row>
    <row r="23" spans="1:2" x14ac:dyDescent="0.25">
      <c r="A23" s="8" t="s">
        <v>1</v>
      </c>
      <c r="B23" s="12" t="s">
        <v>27</v>
      </c>
    </row>
    <row r="24" spans="1:3" x14ac:dyDescent="0.25">
      <c r="A24" s="8" t="s">
        <v>2</v>
      </c>
      <c r="B24" s="12"/>
      <c r="C24" s="10" t="s">
        <v>28</v>
      </c>
    </row>
    <row r="25" spans="1:2" x14ac:dyDescent="0.25">
      <c r="A25" s="8" t="s">
        <v>3</v>
      </c>
      <c r="B25" s="12"/>
    </row>
    <row r="27" spans="1:3" x14ac:dyDescent="0.25">
      <c r="A27" s="1" t="s">
        <v>29</v>
      </c>
      <c r="B27" s="1" t="s">
        <v>8</v>
      </c>
      <c r="C27" s="1" t="s">
        <v>9</v>
      </c>
    </row>
    <row r="28" spans="1:3" x14ac:dyDescent="0.25">
      <c r="A28" s="13">
        <v>0</v>
      </c>
      <c r="B28">
        <f>SUMPRODUCT(('Transfer manifest'!$A$2:$A$501=$B$22)*('Transfer manifest'!$B$2:$B$501=$B$23)*((($B$24="")+('Transfer manifest'!$C$2:$C$501=$B$24))&gt;0)*((($B$25="")+('Transfer manifest'!$D$2:$D$501=$B$25))&gt;0)*('Transfer manifest'!$F$2:$F$501&lt;&gt;"")*('Transfer manifest'!$F$2:$F$501&gt;=A28-0.0000001)*('Transfer manifest'!$F$2:$F$501&lt;A28+1/24-0.0000001)*('Transfer manifest'!$H$2:$H$501&lt;&gt;"")*('Transfer manifest'!$I$2:$I$501+('Transfer manifest'!$I$2:$I$501=0)))</f>
      </c>
      <c r="C28">
        <f>SUMPRODUCT(('Transfer manifest'!$A$2:$A$501=$B$22)*('Transfer manifest'!$B$2:$B$501=$B$23)*((($B$24="")+('Transfer manifest'!$C$2:$C$501=$B$24))&gt;0)*((($B$25="")+('Transfer manifest'!$D$2:$D$501=$B$25))&gt;0)*('Transfer manifest'!$F$2:$F$501&lt;&gt;"")*('Transfer manifest'!$F$2:$F$501&gt;=A28-0.0000001)*('Transfer manifest'!$F$2:$F$501&lt;A28+1/24-0.0000001)*('Transfer manifest'!$H$2:$H$501&lt;&gt;"")*'Transfer manifest'!$J$2:$J$501)</f>
      </c>
    </row>
    <row r="29" spans="1:3" x14ac:dyDescent="0.25">
      <c r="A29" s="13">
        <v>0.041666666666666664</v>
      </c>
      <c r="B29">
        <f>SUMPRODUCT(('Transfer manifest'!$A$2:$A$501=$B$22)*('Transfer manifest'!$B$2:$B$501=$B$23)*((($B$24="")+('Transfer manifest'!$C$2:$C$501=$B$24))&gt;0)*((($B$25="")+('Transfer manifest'!$D$2:$D$501=$B$25))&gt;0)*('Transfer manifest'!$F$2:$F$501&lt;&gt;"")*('Transfer manifest'!$F$2:$F$501&gt;=A29-0.0000001)*('Transfer manifest'!$F$2:$F$501&lt;A29+1/24-0.0000001)*('Transfer manifest'!$H$2:$H$501&lt;&gt;"")*('Transfer manifest'!$I$2:$I$501+('Transfer manifest'!$I$2:$I$501=0)))</f>
      </c>
      <c r="C29">
        <f>SUMPRODUCT(('Transfer manifest'!$A$2:$A$501=$B$22)*('Transfer manifest'!$B$2:$B$501=$B$23)*((($B$24="")+('Transfer manifest'!$C$2:$C$501=$B$24))&gt;0)*((($B$25="")+('Transfer manifest'!$D$2:$D$501=$B$25))&gt;0)*('Transfer manifest'!$F$2:$F$501&lt;&gt;"")*('Transfer manifest'!$F$2:$F$501&gt;=A29-0.0000001)*('Transfer manifest'!$F$2:$F$501&lt;A29+1/24-0.0000001)*('Transfer manifest'!$H$2:$H$501&lt;&gt;"")*'Transfer manifest'!$J$2:$J$501)</f>
      </c>
    </row>
    <row r="30" spans="1:3" x14ac:dyDescent="0.25">
      <c r="A30" s="13">
        <v>0.08333333333333333</v>
      </c>
      <c r="B30">
        <f>SUMPRODUCT(('Transfer manifest'!$A$2:$A$501=$B$22)*('Transfer manifest'!$B$2:$B$501=$B$23)*((($B$24="")+('Transfer manifest'!$C$2:$C$501=$B$24))&gt;0)*((($B$25="")+('Transfer manifest'!$D$2:$D$501=$B$25))&gt;0)*('Transfer manifest'!$F$2:$F$501&lt;&gt;"")*('Transfer manifest'!$F$2:$F$501&gt;=A30-0.0000001)*('Transfer manifest'!$F$2:$F$501&lt;A30+1/24-0.0000001)*('Transfer manifest'!$H$2:$H$501&lt;&gt;"")*('Transfer manifest'!$I$2:$I$501+('Transfer manifest'!$I$2:$I$501=0)))</f>
      </c>
      <c r="C30">
        <f>SUMPRODUCT(('Transfer manifest'!$A$2:$A$501=$B$22)*('Transfer manifest'!$B$2:$B$501=$B$23)*((($B$24="")+('Transfer manifest'!$C$2:$C$501=$B$24))&gt;0)*((($B$25="")+('Transfer manifest'!$D$2:$D$501=$B$25))&gt;0)*('Transfer manifest'!$F$2:$F$501&lt;&gt;"")*('Transfer manifest'!$F$2:$F$501&gt;=A30-0.0000001)*('Transfer manifest'!$F$2:$F$501&lt;A30+1/24-0.0000001)*('Transfer manifest'!$H$2:$H$501&lt;&gt;"")*'Transfer manifest'!$J$2:$J$501)</f>
      </c>
    </row>
    <row r="31" spans="1:3" x14ac:dyDescent="0.25">
      <c r="A31" s="13">
        <v>0.125</v>
      </c>
      <c r="B31">
        <f>SUMPRODUCT(('Transfer manifest'!$A$2:$A$501=$B$22)*('Transfer manifest'!$B$2:$B$501=$B$23)*((($B$24="")+('Transfer manifest'!$C$2:$C$501=$B$24))&gt;0)*((($B$25="")+('Transfer manifest'!$D$2:$D$501=$B$25))&gt;0)*('Transfer manifest'!$F$2:$F$501&lt;&gt;"")*('Transfer manifest'!$F$2:$F$501&gt;=A31-0.0000001)*('Transfer manifest'!$F$2:$F$501&lt;A31+1/24-0.0000001)*('Transfer manifest'!$H$2:$H$501&lt;&gt;"")*('Transfer manifest'!$I$2:$I$501+('Transfer manifest'!$I$2:$I$501=0)))</f>
      </c>
      <c r="C31">
        <f>SUMPRODUCT(('Transfer manifest'!$A$2:$A$501=$B$22)*('Transfer manifest'!$B$2:$B$501=$B$23)*((($B$24="")+('Transfer manifest'!$C$2:$C$501=$B$24))&gt;0)*((($B$25="")+('Transfer manifest'!$D$2:$D$501=$B$25))&gt;0)*('Transfer manifest'!$F$2:$F$501&lt;&gt;"")*('Transfer manifest'!$F$2:$F$501&gt;=A31-0.0000001)*('Transfer manifest'!$F$2:$F$501&lt;A31+1/24-0.0000001)*('Transfer manifest'!$H$2:$H$501&lt;&gt;"")*'Transfer manifest'!$J$2:$J$501)</f>
      </c>
    </row>
    <row r="32" spans="1:3" x14ac:dyDescent="0.25">
      <c r="A32" s="13">
        <v>0.16666666666666666</v>
      </c>
      <c r="B32">
        <f>SUMPRODUCT(('Transfer manifest'!$A$2:$A$501=$B$22)*('Transfer manifest'!$B$2:$B$501=$B$23)*((($B$24="")+('Transfer manifest'!$C$2:$C$501=$B$24))&gt;0)*((($B$25="")+('Transfer manifest'!$D$2:$D$501=$B$25))&gt;0)*('Transfer manifest'!$F$2:$F$501&lt;&gt;"")*('Transfer manifest'!$F$2:$F$501&gt;=A32-0.0000001)*('Transfer manifest'!$F$2:$F$501&lt;A32+1/24-0.0000001)*('Transfer manifest'!$H$2:$H$501&lt;&gt;"")*('Transfer manifest'!$I$2:$I$501+('Transfer manifest'!$I$2:$I$501=0)))</f>
      </c>
      <c r="C32">
        <f>SUMPRODUCT(('Transfer manifest'!$A$2:$A$501=$B$22)*('Transfer manifest'!$B$2:$B$501=$B$23)*((($B$24="")+('Transfer manifest'!$C$2:$C$501=$B$24))&gt;0)*((($B$25="")+('Transfer manifest'!$D$2:$D$501=$B$25))&gt;0)*('Transfer manifest'!$F$2:$F$501&lt;&gt;"")*('Transfer manifest'!$F$2:$F$501&gt;=A32-0.0000001)*('Transfer manifest'!$F$2:$F$501&lt;A32+1/24-0.0000001)*('Transfer manifest'!$H$2:$H$501&lt;&gt;"")*'Transfer manifest'!$J$2:$J$501)</f>
      </c>
    </row>
    <row r="33" spans="1:3" x14ac:dyDescent="0.25">
      <c r="A33" s="13">
        <v>0.20833333333333334</v>
      </c>
      <c r="B33">
        <f>SUMPRODUCT(('Transfer manifest'!$A$2:$A$501=$B$22)*('Transfer manifest'!$B$2:$B$501=$B$23)*((($B$24="")+('Transfer manifest'!$C$2:$C$501=$B$24))&gt;0)*((($B$25="")+('Transfer manifest'!$D$2:$D$501=$B$25))&gt;0)*('Transfer manifest'!$F$2:$F$501&lt;&gt;"")*('Transfer manifest'!$F$2:$F$501&gt;=A33-0.0000001)*('Transfer manifest'!$F$2:$F$501&lt;A33+1/24-0.0000001)*('Transfer manifest'!$H$2:$H$501&lt;&gt;"")*('Transfer manifest'!$I$2:$I$501+('Transfer manifest'!$I$2:$I$501=0)))</f>
      </c>
      <c r="C33">
        <f>SUMPRODUCT(('Transfer manifest'!$A$2:$A$501=$B$22)*('Transfer manifest'!$B$2:$B$501=$B$23)*((($B$24="")+('Transfer manifest'!$C$2:$C$501=$B$24))&gt;0)*((($B$25="")+('Transfer manifest'!$D$2:$D$501=$B$25))&gt;0)*('Transfer manifest'!$F$2:$F$501&lt;&gt;"")*('Transfer manifest'!$F$2:$F$501&gt;=A33-0.0000001)*('Transfer manifest'!$F$2:$F$501&lt;A33+1/24-0.0000001)*('Transfer manifest'!$H$2:$H$501&lt;&gt;"")*'Transfer manifest'!$J$2:$J$501)</f>
      </c>
    </row>
    <row r="34" spans="1:3" x14ac:dyDescent="0.25">
      <c r="A34" s="13">
        <v>0.25</v>
      </c>
      <c r="B34">
        <f>SUMPRODUCT(('Transfer manifest'!$A$2:$A$501=$B$22)*('Transfer manifest'!$B$2:$B$501=$B$23)*((($B$24="")+('Transfer manifest'!$C$2:$C$501=$B$24))&gt;0)*((($B$25="")+('Transfer manifest'!$D$2:$D$501=$B$25))&gt;0)*('Transfer manifest'!$F$2:$F$501&lt;&gt;"")*('Transfer manifest'!$F$2:$F$501&gt;=A34-0.0000001)*('Transfer manifest'!$F$2:$F$501&lt;A34+1/24-0.0000001)*('Transfer manifest'!$H$2:$H$501&lt;&gt;"")*('Transfer manifest'!$I$2:$I$501+('Transfer manifest'!$I$2:$I$501=0)))</f>
      </c>
      <c r="C34">
        <f>SUMPRODUCT(('Transfer manifest'!$A$2:$A$501=$B$22)*('Transfer manifest'!$B$2:$B$501=$B$23)*((($B$24="")+('Transfer manifest'!$C$2:$C$501=$B$24))&gt;0)*((($B$25="")+('Transfer manifest'!$D$2:$D$501=$B$25))&gt;0)*('Transfer manifest'!$F$2:$F$501&lt;&gt;"")*('Transfer manifest'!$F$2:$F$501&gt;=A34-0.0000001)*('Transfer manifest'!$F$2:$F$501&lt;A34+1/24-0.0000001)*('Transfer manifest'!$H$2:$H$501&lt;&gt;"")*'Transfer manifest'!$J$2:$J$501)</f>
      </c>
    </row>
    <row r="35" spans="1:3" x14ac:dyDescent="0.25">
      <c r="A35" s="13">
        <v>0.2916666666666667</v>
      </c>
      <c r="B35">
        <f>SUMPRODUCT(('Transfer manifest'!$A$2:$A$501=$B$22)*('Transfer manifest'!$B$2:$B$501=$B$23)*((($B$24="")+('Transfer manifest'!$C$2:$C$501=$B$24))&gt;0)*((($B$25="")+('Transfer manifest'!$D$2:$D$501=$B$25))&gt;0)*('Transfer manifest'!$F$2:$F$501&lt;&gt;"")*('Transfer manifest'!$F$2:$F$501&gt;=A35-0.0000001)*('Transfer manifest'!$F$2:$F$501&lt;A35+1/24-0.0000001)*('Transfer manifest'!$H$2:$H$501&lt;&gt;"")*('Transfer manifest'!$I$2:$I$501+('Transfer manifest'!$I$2:$I$501=0)))</f>
      </c>
      <c r="C35">
        <f>SUMPRODUCT(('Transfer manifest'!$A$2:$A$501=$B$22)*('Transfer manifest'!$B$2:$B$501=$B$23)*((($B$24="")+('Transfer manifest'!$C$2:$C$501=$B$24))&gt;0)*((($B$25="")+('Transfer manifest'!$D$2:$D$501=$B$25))&gt;0)*('Transfer manifest'!$F$2:$F$501&lt;&gt;"")*('Transfer manifest'!$F$2:$F$501&gt;=A35-0.0000001)*('Transfer manifest'!$F$2:$F$501&lt;A35+1/24-0.0000001)*('Transfer manifest'!$H$2:$H$501&lt;&gt;"")*'Transfer manifest'!$J$2:$J$501)</f>
      </c>
    </row>
    <row r="36" spans="1:3" x14ac:dyDescent="0.25">
      <c r="A36" s="13">
        <v>0.3333333333333333</v>
      </c>
      <c r="B36">
        <f>SUMPRODUCT(('Transfer manifest'!$A$2:$A$501=$B$22)*('Transfer manifest'!$B$2:$B$501=$B$23)*((($B$24="")+('Transfer manifest'!$C$2:$C$501=$B$24))&gt;0)*((($B$25="")+('Transfer manifest'!$D$2:$D$501=$B$25))&gt;0)*('Transfer manifest'!$F$2:$F$501&lt;&gt;"")*('Transfer manifest'!$F$2:$F$501&gt;=A36-0.0000001)*('Transfer manifest'!$F$2:$F$501&lt;A36+1/24-0.0000001)*('Transfer manifest'!$H$2:$H$501&lt;&gt;"")*('Transfer manifest'!$I$2:$I$501+('Transfer manifest'!$I$2:$I$501=0)))</f>
      </c>
      <c r="C36">
        <f>SUMPRODUCT(('Transfer manifest'!$A$2:$A$501=$B$22)*('Transfer manifest'!$B$2:$B$501=$B$23)*((($B$24="")+('Transfer manifest'!$C$2:$C$501=$B$24))&gt;0)*((($B$25="")+('Transfer manifest'!$D$2:$D$501=$B$25))&gt;0)*('Transfer manifest'!$F$2:$F$501&lt;&gt;"")*('Transfer manifest'!$F$2:$F$501&gt;=A36-0.0000001)*('Transfer manifest'!$F$2:$F$501&lt;A36+1/24-0.0000001)*('Transfer manifest'!$H$2:$H$501&lt;&gt;"")*'Transfer manifest'!$J$2:$J$501)</f>
      </c>
    </row>
    <row r="37" spans="1:3" x14ac:dyDescent="0.25">
      <c r="A37" s="13">
        <v>0.375</v>
      </c>
      <c r="B37">
        <f>SUMPRODUCT(('Transfer manifest'!$A$2:$A$501=$B$22)*('Transfer manifest'!$B$2:$B$501=$B$23)*((($B$24="")+('Transfer manifest'!$C$2:$C$501=$B$24))&gt;0)*((($B$25="")+('Transfer manifest'!$D$2:$D$501=$B$25))&gt;0)*('Transfer manifest'!$F$2:$F$501&lt;&gt;"")*('Transfer manifest'!$F$2:$F$501&gt;=A37-0.0000001)*('Transfer manifest'!$F$2:$F$501&lt;A37+1/24-0.0000001)*('Transfer manifest'!$H$2:$H$501&lt;&gt;"")*('Transfer manifest'!$I$2:$I$501+('Transfer manifest'!$I$2:$I$501=0)))</f>
      </c>
      <c r="C37">
        <f>SUMPRODUCT(('Transfer manifest'!$A$2:$A$501=$B$22)*('Transfer manifest'!$B$2:$B$501=$B$23)*((($B$24="")+('Transfer manifest'!$C$2:$C$501=$B$24))&gt;0)*((($B$25="")+('Transfer manifest'!$D$2:$D$501=$B$25))&gt;0)*('Transfer manifest'!$F$2:$F$501&lt;&gt;"")*('Transfer manifest'!$F$2:$F$501&gt;=A37-0.0000001)*('Transfer manifest'!$F$2:$F$501&lt;A37+1/24-0.0000001)*('Transfer manifest'!$H$2:$H$501&lt;&gt;"")*'Transfer manifest'!$J$2:$J$501)</f>
      </c>
    </row>
    <row r="38" spans="1:3" x14ac:dyDescent="0.25">
      <c r="A38" s="13">
        <v>0.4166666666666667</v>
      </c>
      <c r="B38">
        <f>SUMPRODUCT(('Transfer manifest'!$A$2:$A$501=$B$22)*('Transfer manifest'!$B$2:$B$501=$B$23)*((($B$24="")+('Transfer manifest'!$C$2:$C$501=$B$24))&gt;0)*((($B$25="")+('Transfer manifest'!$D$2:$D$501=$B$25))&gt;0)*('Transfer manifest'!$F$2:$F$501&lt;&gt;"")*('Transfer manifest'!$F$2:$F$501&gt;=A38-0.0000001)*('Transfer manifest'!$F$2:$F$501&lt;A38+1/24-0.0000001)*('Transfer manifest'!$H$2:$H$501&lt;&gt;"")*('Transfer manifest'!$I$2:$I$501+('Transfer manifest'!$I$2:$I$501=0)))</f>
      </c>
      <c r="C38">
        <f>SUMPRODUCT(('Transfer manifest'!$A$2:$A$501=$B$22)*('Transfer manifest'!$B$2:$B$501=$B$23)*((($B$24="")+('Transfer manifest'!$C$2:$C$501=$B$24))&gt;0)*((($B$25="")+('Transfer manifest'!$D$2:$D$501=$B$25))&gt;0)*('Transfer manifest'!$F$2:$F$501&lt;&gt;"")*('Transfer manifest'!$F$2:$F$501&gt;=A38-0.0000001)*('Transfer manifest'!$F$2:$F$501&lt;A38+1/24-0.0000001)*('Transfer manifest'!$H$2:$H$501&lt;&gt;"")*'Transfer manifest'!$J$2:$J$501)</f>
      </c>
    </row>
    <row r="39" spans="1:3" x14ac:dyDescent="0.25">
      <c r="A39" s="13">
        <v>0.4583333333333333</v>
      </c>
      <c r="B39">
        <f>SUMPRODUCT(('Transfer manifest'!$A$2:$A$501=$B$22)*('Transfer manifest'!$B$2:$B$501=$B$23)*((($B$24="")+('Transfer manifest'!$C$2:$C$501=$B$24))&gt;0)*((($B$25="")+('Transfer manifest'!$D$2:$D$501=$B$25))&gt;0)*('Transfer manifest'!$F$2:$F$501&lt;&gt;"")*('Transfer manifest'!$F$2:$F$501&gt;=A39-0.0000001)*('Transfer manifest'!$F$2:$F$501&lt;A39+1/24-0.0000001)*('Transfer manifest'!$H$2:$H$501&lt;&gt;"")*('Transfer manifest'!$I$2:$I$501+('Transfer manifest'!$I$2:$I$501=0)))</f>
      </c>
      <c r="C39">
        <f>SUMPRODUCT(('Transfer manifest'!$A$2:$A$501=$B$22)*('Transfer manifest'!$B$2:$B$501=$B$23)*((($B$24="")+('Transfer manifest'!$C$2:$C$501=$B$24))&gt;0)*((($B$25="")+('Transfer manifest'!$D$2:$D$501=$B$25))&gt;0)*('Transfer manifest'!$F$2:$F$501&lt;&gt;"")*('Transfer manifest'!$F$2:$F$501&gt;=A39-0.0000001)*('Transfer manifest'!$F$2:$F$501&lt;A39+1/24-0.0000001)*('Transfer manifest'!$H$2:$H$501&lt;&gt;"")*'Transfer manifest'!$J$2:$J$501)</f>
      </c>
    </row>
    <row r="40" spans="1:3" x14ac:dyDescent="0.25">
      <c r="A40" s="13">
        <v>0.5</v>
      </c>
      <c r="B40">
        <f>SUMPRODUCT(('Transfer manifest'!$A$2:$A$501=$B$22)*('Transfer manifest'!$B$2:$B$501=$B$23)*((($B$24="")+('Transfer manifest'!$C$2:$C$501=$B$24))&gt;0)*((($B$25="")+('Transfer manifest'!$D$2:$D$501=$B$25))&gt;0)*('Transfer manifest'!$F$2:$F$501&lt;&gt;"")*('Transfer manifest'!$F$2:$F$501&gt;=A40-0.0000001)*('Transfer manifest'!$F$2:$F$501&lt;A40+1/24-0.0000001)*('Transfer manifest'!$H$2:$H$501&lt;&gt;"")*('Transfer manifest'!$I$2:$I$501+('Transfer manifest'!$I$2:$I$501=0)))</f>
      </c>
      <c r="C40">
        <f>SUMPRODUCT(('Transfer manifest'!$A$2:$A$501=$B$22)*('Transfer manifest'!$B$2:$B$501=$B$23)*((($B$24="")+('Transfer manifest'!$C$2:$C$501=$B$24))&gt;0)*((($B$25="")+('Transfer manifest'!$D$2:$D$501=$B$25))&gt;0)*('Transfer manifest'!$F$2:$F$501&lt;&gt;"")*('Transfer manifest'!$F$2:$F$501&gt;=A40-0.0000001)*('Transfer manifest'!$F$2:$F$501&lt;A40+1/24-0.0000001)*('Transfer manifest'!$H$2:$H$501&lt;&gt;"")*'Transfer manifest'!$J$2:$J$501)</f>
      </c>
    </row>
    <row r="41" spans="1:3" x14ac:dyDescent="0.25">
      <c r="A41" s="13">
        <v>0.5416666666666666</v>
      </c>
      <c r="B41">
        <f>SUMPRODUCT(('Transfer manifest'!$A$2:$A$501=$B$22)*('Transfer manifest'!$B$2:$B$501=$B$23)*((($B$24="")+('Transfer manifest'!$C$2:$C$501=$B$24))&gt;0)*((($B$25="")+('Transfer manifest'!$D$2:$D$501=$B$25))&gt;0)*('Transfer manifest'!$F$2:$F$501&lt;&gt;"")*('Transfer manifest'!$F$2:$F$501&gt;=A41-0.0000001)*('Transfer manifest'!$F$2:$F$501&lt;A41+1/24-0.0000001)*('Transfer manifest'!$H$2:$H$501&lt;&gt;"")*('Transfer manifest'!$I$2:$I$501+('Transfer manifest'!$I$2:$I$501=0)))</f>
      </c>
      <c r="C41">
        <f>SUMPRODUCT(('Transfer manifest'!$A$2:$A$501=$B$22)*('Transfer manifest'!$B$2:$B$501=$B$23)*((($B$24="")+('Transfer manifest'!$C$2:$C$501=$B$24))&gt;0)*((($B$25="")+('Transfer manifest'!$D$2:$D$501=$B$25))&gt;0)*('Transfer manifest'!$F$2:$F$501&lt;&gt;"")*('Transfer manifest'!$F$2:$F$501&gt;=A41-0.0000001)*('Transfer manifest'!$F$2:$F$501&lt;A41+1/24-0.0000001)*('Transfer manifest'!$H$2:$H$501&lt;&gt;"")*'Transfer manifest'!$J$2:$J$501)</f>
      </c>
    </row>
    <row r="42" spans="1:3" x14ac:dyDescent="0.25">
      <c r="A42" s="13">
        <v>0.5833333333333334</v>
      </c>
      <c r="B42">
        <f>SUMPRODUCT(('Transfer manifest'!$A$2:$A$501=$B$22)*('Transfer manifest'!$B$2:$B$501=$B$23)*((($B$24="")+('Transfer manifest'!$C$2:$C$501=$B$24))&gt;0)*((($B$25="")+('Transfer manifest'!$D$2:$D$501=$B$25))&gt;0)*('Transfer manifest'!$F$2:$F$501&lt;&gt;"")*('Transfer manifest'!$F$2:$F$501&gt;=A42-0.0000001)*('Transfer manifest'!$F$2:$F$501&lt;A42+1/24-0.0000001)*('Transfer manifest'!$H$2:$H$501&lt;&gt;"")*('Transfer manifest'!$I$2:$I$501+('Transfer manifest'!$I$2:$I$501=0)))</f>
      </c>
      <c r="C42">
        <f>SUMPRODUCT(('Transfer manifest'!$A$2:$A$501=$B$22)*('Transfer manifest'!$B$2:$B$501=$B$23)*((($B$24="")+('Transfer manifest'!$C$2:$C$501=$B$24))&gt;0)*((($B$25="")+('Transfer manifest'!$D$2:$D$501=$B$25))&gt;0)*('Transfer manifest'!$F$2:$F$501&lt;&gt;"")*('Transfer manifest'!$F$2:$F$501&gt;=A42-0.0000001)*('Transfer manifest'!$F$2:$F$501&lt;A42+1/24-0.0000001)*('Transfer manifest'!$H$2:$H$501&lt;&gt;"")*'Transfer manifest'!$J$2:$J$501)</f>
      </c>
    </row>
    <row r="43" spans="1:3" x14ac:dyDescent="0.25">
      <c r="A43" s="13">
        <v>0.625</v>
      </c>
      <c r="B43">
        <f>SUMPRODUCT(('Transfer manifest'!$A$2:$A$501=$B$22)*('Transfer manifest'!$B$2:$B$501=$B$23)*((($B$24="")+('Transfer manifest'!$C$2:$C$501=$B$24))&gt;0)*((($B$25="")+('Transfer manifest'!$D$2:$D$501=$B$25))&gt;0)*('Transfer manifest'!$F$2:$F$501&lt;&gt;"")*('Transfer manifest'!$F$2:$F$501&gt;=A43-0.0000001)*('Transfer manifest'!$F$2:$F$501&lt;A43+1/24-0.0000001)*('Transfer manifest'!$H$2:$H$501&lt;&gt;"")*('Transfer manifest'!$I$2:$I$501+('Transfer manifest'!$I$2:$I$501=0)))</f>
      </c>
      <c r="C43">
        <f>SUMPRODUCT(('Transfer manifest'!$A$2:$A$501=$B$22)*('Transfer manifest'!$B$2:$B$501=$B$23)*((($B$24="")+('Transfer manifest'!$C$2:$C$501=$B$24))&gt;0)*((($B$25="")+('Transfer manifest'!$D$2:$D$501=$B$25))&gt;0)*('Transfer manifest'!$F$2:$F$501&lt;&gt;"")*('Transfer manifest'!$F$2:$F$501&gt;=A43-0.0000001)*('Transfer manifest'!$F$2:$F$501&lt;A43+1/24-0.0000001)*('Transfer manifest'!$H$2:$H$501&lt;&gt;"")*'Transfer manifest'!$J$2:$J$501)</f>
      </c>
    </row>
    <row r="44" spans="1:3" x14ac:dyDescent="0.25">
      <c r="A44" s="13">
        <v>0.6666666666666666</v>
      </c>
      <c r="B44">
        <f>SUMPRODUCT(('Transfer manifest'!$A$2:$A$501=$B$22)*('Transfer manifest'!$B$2:$B$501=$B$23)*((($B$24="")+('Transfer manifest'!$C$2:$C$501=$B$24))&gt;0)*((($B$25="")+('Transfer manifest'!$D$2:$D$501=$B$25))&gt;0)*('Transfer manifest'!$F$2:$F$501&lt;&gt;"")*('Transfer manifest'!$F$2:$F$501&gt;=A44-0.0000001)*('Transfer manifest'!$F$2:$F$501&lt;A44+1/24-0.0000001)*('Transfer manifest'!$H$2:$H$501&lt;&gt;"")*('Transfer manifest'!$I$2:$I$501+('Transfer manifest'!$I$2:$I$501=0)))</f>
      </c>
      <c r="C44">
        <f>SUMPRODUCT(('Transfer manifest'!$A$2:$A$501=$B$22)*('Transfer manifest'!$B$2:$B$501=$B$23)*((($B$24="")+('Transfer manifest'!$C$2:$C$501=$B$24))&gt;0)*((($B$25="")+('Transfer manifest'!$D$2:$D$501=$B$25))&gt;0)*('Transfer manifest'!$F$2:$F$501&lt;&gt;"")*('Transfer manifest'!$F$2:$F$501&gt;=A44-0.0000001)*('Transfer manifest'!$F$2:$F$501&lt;A44+1/24-0.0000001)*('Transfer manifest'!$H$2:$H$501&lt;&gt;"")*'Transfer manifest'!$J$2:$J$501)</f>
      </c>
    </row>
    <row r="45" spans="1:3" x14ac:dyDescent="0.25">
      <c r="A45" s="13">
        <v>0.7083333333333334</v>
      </c>
      <c r="B45">
        <f>SUMPRODUCT(('Transfer manifest'!$A$2:$A$501=$B$22)*('Transfer manifest'!$B$2:$B$501=$B$23)*((($B$24="")+('Transfer manifest'!$C$2:$C$501=$B$24))&gt;0)*((($B$25="")+('Transfer manifest'!$D$2:$D$501=$B$25))&gt;0)*('Transfer manifest'!$F$2:$F$501&lt;&gt;"")*('Transfer manifest'!$F$2:$F$501&gt;=A45-0.0000001)*('Transfer manifest'!$F$2:$F$501&lt;A45+1/24-0.0000001)*('Transfer manifest'!$H$2:$H$501&lt;&gt;"")*('Transfer manifest'!$I$2:$I$501+('Transfer manifest'!$I$2:$I$501=0)))</f>
      </c>
      <c r="C45">
        <f>SUMPRODUCT(('Transfer manifest'!$A$2:$A$501=$B$22)*('Transfer manifest'!$B$2:$B$501=$B$23)*((($B$24="")+('Transfer manifest'!$C$2:$C$501=$B$24))&gt;0)*((($B$25="")+('Transfer manifest'!$D$2:$D$501=$B$25))&gt;0)*('Transfer manifest'!$F$2:$F$501&lt;&gt;"")*('Transfer manifest'!$F$2:$F$501&gt;=A45-0.0000001)*('Transfer manifest'!$F$2:$F$501&lt;A45+1/24-0.0000001)*('Transfer manifest'!$H$2:$H$501&lt;&gt;"")*'Transfer manifest'!$J$2:$J$501)</f>
      </c>
    </row>
    <row r="46" spans="1:3" x14ac:dyDescent="0.25">
      <c r="A46" s="13">
        <v>0.75</v>
      </c>
      <c r="B46">
        <f>SUMPRODUCT(('Transfer manifest'!$A$2:$A$501=$B$22)*('Transfer manifest'!$B$2:$B$501=$B$23)*((($B$24="")+('Transfer manifest'!$C$2:$C$501=$B$24))&gt;0)*((($B$25="")+('Transfer manifest'!$D$2:$D$501=$B$25))&gt;0)*('Transfer manifest'!$F$2:$F$501&lt;&gt;"")*('Transfer manifest'!$F$2:$F$501&gt;=A46-0.0000001)*('Transfer manifest'!$F$2:$F$501&lt;A46+1/24-0.0000001)*('Transfer manifest'!$H$2:$H$501&lt;&gt;"")*('Transfer manifest'!$I$2:$I$501+('Transfer manifest'!$I$2:$I$501=0)))</f>
      </c>
      <c r="C46">
        <f>SUMPRODUCT(('Transfer manifest'!$A$2:$A$501=$B$22)*('Transfer manifest'!$B$2:$B$501=$B$23)*((($B$24="")+('Transfer manifest'!$C$2:$C$501=$B$24))&gt;0)*((($B$25="")+('Transfer manifest'!$D$2:$D$501=$B$25))&gt;0)*('Transfer manifest'!$F$2:$F$501&lt;&gt;"")*('Transfer manifest'!$F$2:$F$501&gt;=A46-0.0000001)*('Transfer manifest'!$F$2:$F$501&lt;A46+1/24-0.0000001)*('Transfer manifest'!$H$2:$H$501&lt;&gt;"")*'Transfer manifest'!$J$2:$J$501)</f>
      </c>
    </row>
    <row r="47" spans="1:3" x14ac:dyDescent="0.25">
      <c r="A47" s="13">
        <v>0.7916666666666666</v>
      </c>
      <c r="B47">
        <f>SUMPRODUCT(('Transfer manifest'!$A$2:$A$501=$B$22)*('Transfer manifest'!$B$2:$B$501=$B$23)*((($B$24="")+('Transfer manifest'!$C$2:$C$501=$B$24))&gt;0)*((($B$25="")+('Transfer manifest'!$D$2:$D$501=$B$25))&gt;0)*('Transfer manifest'!$F$2:$F$501&lt;&gt;"")*('Transfer manifest'!$F$2:$F$501&gt;=A47-0.0000001)*('Transfer manifest'!$F$2:$F$501&lt;A47+1/24-0.0000001)*('Transfer manifest'!$H$2:$H$501&lt;&gt;"")*('Transfer manifest'!$I$2:$I$501+('Transfer manifest'!$I$2:$I$501=0)))</f>
      </c>
      <c r="C47">
        <f>SUMPRODUCT(('Transfer manifest'!$A$2:$A$501=$B$22)*('Transfer manifest'!$B$2:$B$501=$B$23)*((($B$24="")+('Transfer manifest'!$C$2:$C$501=$B$24))&gt;0)*((($B$25="")+('Transfer manifest'!$D$2:$D$501=$B$25))&gt;0)*('Transfer manifest'!$F$2:$F$501&lt;&gt;"")*('Transfer manifest'!$F$2:$F$501&gt;=A47-0.0000001)*('Transfer manifest'!$F$2:$F$501&lt;A47+1/24-0.0000001)*('Transfer manifest'!$H$2:$H$501&lt;&gt;"")*'Transfer manifest'!$J$2:$J$501)</f>
      </c>
    </row>
    <row r="48" spans="1:3" x14ac:dyDescent="0.25">
      <c r="A48" s="13">
        <v>0.8333333333333334</v>
      </c>
      <c r="B48">
        <f>SUMPRODUCT(('Transfer manifest'!$A$2:$A$501=$B$22)*('Transfer manifest'!$B$2:$B$501=$B$23)*((($B$24="")+('Transfer manifest'!$C$2:$C$501=$B$24))&gt;0)*((($B$25="")+('Transfer manifest'!$D$2:$D$501=$B$25))&gt;0)*('Transfer manifest'!$F$2:$F$501&lt;&gt;"")*('Transfer manifest'!$F$2:$F$501&gt;=A48-0.0000001)*('Transfer manifest'!$F$2:$F$501&lt;A48+1/24-0.0000001)*('Transfer manifest'!$H$2:$H$501&lt;&gt;"")*('Transfer manifest'!$I$2:$I$501+('Transfer manifest'!$I$2:$I$501=0)))</f>
      </c>
      <c r="C48">
        <f>SUMPRODUCT(('Transfer manifest'!$A$2:$A$501=$B$22)*('Transfer manifest'!$B$2:$B$501=$B$23)*((($B$24="")+('Transfer manifest'!$C$2:$C$501=$B$24))&gt;0)*((($B$25="")+('Transfer manifest'!$D$2:$D$501=$B$25))&gt;0)*('Transfer manifest'!$F$2:$F$501&lt;&gt;"")*('Transfer manifest'!$F$2:$F$501&gt;=A48-0.0000001)*('Transfer manifest'!$F$2:$F$501&lt;A48+1/24-0.0000001)*('Transfer manifest'!$H$2:$H$501&lt;&gt;"")*'Transfer manifest'!$J$2:$J$501)</f>
      </c>
    </row>
    <row r="49" spans="1:3" x14ac:dyDescent="0.25">
      <c r="A49" s="13">
        <v>0.875</v>
      </c>
      <c r="B49">
        <f>SUMPRODUCT(('Transfer manifest'!$A$2:$A$501=$B$22)*('Transfer manifest'!$B$2:$B$501=$B$23)*((($B$24="")+('Transfer manifest'!$C$2:$C$501=$B$24))&gt;0)*((($B$25="")+('Transfer manifest'!$D$2:$D$501=$B$25))&gt;0)*('Transfer manifest'!$F$2:$F$501&lt;&gt;"")*('Transfer manifest'!$F$2:$F$501&gt;=A49-0.0000001)*('Transfer manifest'!$F$2:$F$501&lt;A49+1/24-0.0000001)*('Transfer manifest'!$H$2:$H$501&lt;&gt;"")*('Transfer manifest'!$I$2:$I$501+('Transfer manifest'!$I$2:$I$501=0)))</f>
      </c>
      <c r="C49">
        <f>SUMPRODUCT(('Transfer manifest'!$A$2:$A$501=$B$22)*('Transfer manifest'!$B$2:$B$501=$B$23)*((($B$24="")+('Transfer manifest'!$C$2:$C$501=$B$24))&gt;0)*((($B$25="")+('Transfer manifest'!$D$2:$D$501=$B$25))&gt;0)*('Transfer manifest'!$F$2:$F$501&lt;&gt;"")*('Transfer manifest'!$F$2:$F$501&gt;=A49-0.0000001)*('Transfer manifest'!$F$2:$F$501&lt;A49+1/24-0.0000001)*('Transfer manifest'!$H$2:$H$501&lt;&gt;"")*'Transfer manifest'!$J$2:$J$501)</f>
      </c>
    </row>
    <row r="50" spans="1:3" x14ac:dyDescent="0.25">
      <c r="A50" s="13">
        <v>0.9166666666666666</v>
      </c>
      <c r="B50">
        <f>SUMPRODUCT(('Transfer manifest'!$A$2:$A$501=$B$22)*('Transfer manifest'!$B$2:$B$501=$B$23)*((($B$24="")+('Transfer manifest'!$C$2:$C$501=$B$24))&gt;0)*((($B$25="")+('Transfer manifest'!$D$2:$D$501=$B$25))&gt;0)*('Transfer manifest'!$F$2:$F$501&lt;&gt;"")*('Transfer manifest'!$F$2:$F$501&gt;=A50-0.0000001)*('Transfer manifest'!$F$2:$F$501&lt;A50+1/24-0.0000001)*('Transfer manifest'!$H$2:$H$501&lt;&gt;"")*('Transfer manifest'!$I$2:$I$501+('Transfer manifest'!$I$2:$I$501=0)))</f>
      </c>
      <c r="C50">
        <f>SUMPRODUCT(('Transfer manifest'!$A$2:$A$501=$B$22)*('Transfer manifest'!$B$2:$B$501=$B$23)*((($B$24="")+('Transfer manifest'!$C$2:$C$501=$B$24))&gt;0)*((($B$25="")+('Transfer manifest'!$D$2:$D$501=$B$25))&gt;0)*('Transfer manifest'!$F$2:$F$501&lt;&gt;"")*('Transfer manifest'!$F$2:$F$501&gt;=A50-0.0000001)*('Transfer manifest'!$F$2:$F$501&lt;A50+1/24-0.0000001)*('Transfer manifest'!$H$2:$H$501&lt;&gt;"")*'Transfer manifest'!$J$2:$J$501)</f>
      </c>
    </row>
    <row r="51" spans="1:3" x14ac:dyDescent="0.25">
      <c r="A51" s="13">
        <v>0.9583333333333334</v>
      </c>
      <c r="B51">
        <f>SUMPRODUCT(('Transfer manifest'!$A$2:$A$501=$B$22)*('Transfer manifest'!$B$2:$B$501=$B$23)*((($B$24="")+('Transfer manifest'!$C$2:$C$501=$B$24))&gt;0)*((($B$25="")+('Transfer manifest'!$D$2:$D$501=$B$25))&gt;0)*('Transfer manifest'!$F$2:$F$501&lt;&gt;"")*('Transfer manifest'!$F$2:$F$501&gt;=A51-0.0000001)*('Transfer manifest'!$F$2:$F$501&lt;A51+1/24-0.0000001)*('Transfer manifest'!$H$2:$H$501&lt;&gt;"")*('Transfer manifest'!$I$2:$I$501+('Transfer manifest'!$I$2:$I$501=0)))</f>
      </c>
      <c r="C51">
        <f>SUMPRODUCT(('Transfer manifest'!$A$2:$A$501=$B$22)*('Transfer manifest'!$B$2:$B$501=$B$23)*((($B$24="")+('Transfer manifest'!$C$2:$C$501=$B$24))&gt;0)*((($B$25="")+('Transfer manifest'!$D$2:$D$501=$B$25))&gt;0)*('Transfer manifest'!$F$2:$F$501&lt;&gt;"")*('Transfer manifest'!$F$2:$F$501&gt;=A51-0.0000001)*('Transfer manifest'!$F$2:$F$501&lt;A51+1/24-0.0000001)*('Transfer manifest'!$H$2:$H$501&lt;&gt;"")*'Transfer manifest'!$J$2:$J$501)</f>
      </c>
    </row>
  </sheetData>
  <dataValidations count="2">
    <dataValidation type="date" operator="greaterThan" allowBlank="1" sqref="B22">
      <formula1>36525.916666666664</formula1>
    </dataValidation>
    <dataValidation type="list" sqref="B23">
      <formula1>"Arrival,Departure"</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FormatPr defaultRowHeight="15" outlineLevelRow="0" outlineLevelCol="0" x14ac:dyDescent="55"/>
  <cols>
    <col min="1" max="1" width="26" customWidth="1"/>
    <col min="2" max="2" width="100" customWidth="1"/>
  </cols>
  <sheetData>
    <row r="1" spans="1:1" x14ac:dyDescent="0.25">
      <c r="A1" s="7" t="s">
        <v>30</v>
      </c>
    </row>
    <row r="3" ht="48" customHeight="1" spans="1:2" x14ac:dyDescent="0.25">
      <c r="A3" s="14" t="s">
        <v>31</v>
      </c>
      <c r="B3" s="15" t="s">
        <v>32</v>
      </c>
    </row>
    <row r="4" ht="48" customHeight="1" spans="1:2" x14ac:dyDescent="0.25">
      <c r="A4" s="14" t="s">
        <v>33</v>
      </c>
      <c r="B4" s="15" t="s">
        <v>34</v>
      </c>
    </row>
    <row r="5" ht="48" customHeight="1" spans="1:2" x14ac:dyDescent="0.25">
      <c r="A5" s="14" t="s">
        <v>35</v>
      </c>
      <c r="B5" s="15" t="s">
        <v>36</v>
      </c>
    </row>
    <row r="6" ht="48" customHeight="1" spans="1:2" x14ac:dyDescent="0.25">
      <c r="A6" s="14" t="s">
        <v>6</v>
      </c>
      <c r="B6" s="15" t="s">
        <v>37</v>
      </c>
    </row>
    <row r="7" ht="48" customHeight="1" spans="1:2" x14ac:dyDescent="0.25">
      <c r="A7" s="14" t="s">
        <v>38</v>
      </c>
      <c r="B7" s="15" t="s">
        <v>39</v>
      </c>
    </row>
    <row r="8" ht="48" customHeight="1" spans="1:2" x14ac:dyDescent="0.25">
      <c r="A8" s="14" t="s">
        <v>13</v>
      </c>
      <c r="B8" s="15" t="s">
        <v>40</v>
      </c>
    </row>
    <row r="9" ht="48" customHeight="1" spans="1:2" x14ac:dyDescent="0.25">
      <c r="A9" s="14" t="s">
        <v>14</v>
      </c>
      <c r="B9" s="15" t="s">
        <v>41</v>
      </c>
    </row>
    <row r="10" ht="48" customHeight="1" spans="1:2" x14ac:dyDescent="0.25">
      <c r="A10" s="14" t="s">
        <v>42</v>
      </c>
      <c r="B10" s="15" t="s">
        <v>43</v>
      </c>
    </row>
    <row r="11" ht="48" customHeight="1" spans="1:2" x14ac:dyDescent="0.25">
      <c r="A11" s="14" t="s">
        <v>44</v>
      </c>
      <c r="B11" s="15" t="s">
        <v>45</v>
      </c>
    </row>
    <row r="12" ht="48" customHeight="1" spans="1:2" x14ac:dyDescent="0.25">
      <c r="A12" s="14" t="s">
        <v>46</v>
      </c>
      <c r="B12" s="15" t="s">
        <v>47</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1" customWidth="1"/>
    <col min="4" max="4" width="12" customWidth="1"/>
    <col min="5" max="7" width="10" customWidth="1"/>
    <col min="8" max="8" width="24" customWidth="1"/>
    <col min="9" max="10" width="7" customWidth="1"/>
    <col min="11" max="11" width="16" customWidth="1"/>
    <col min="12" max="12" width="20" customWidth="1"/>
    <col min="13" max="13" width="22" customWidth="1"/>
    <col min="14" max="15" width="11" customWidth="1"/>
    <col min="16" max="16" width="28" customWidth="1"/>
  </cols>
  <sheetData>
    <row r="1" ht="32" customHeight="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v>46457</v>
      </c>
      <c r="B2" t="s">
        <v>27</v>
      </c>
      <c r="C2" t="s">
        <v>48</v>
      </c>
      <c r="D2" t="s">
        <v>49</v>
      </c>
      <c r="E2" t="s">
        <v>50</v>
      </c>
      <c r="F2" s="3">
        <v>0.4097222222222222</v>
      </c>
      <c r="G2" s="3">
        <v>0.4583333333333333</v>
      </c>
      <c r="H2" t="s">
        <v>51</v>
      </c>
      <c r="I2">
        <v>1</v>
      </c>
      <c r="J2">
        <v>1</v>
      </c>
      <c r="L2" t="s">
        <v>52</v>
      </c>
      <c r="M2" t="s">
        <v>53</v>
      </c>
      <c r="N2" t="s">
        <v>54</v>
      </c>
      <c r="O2" t="s">
        <v>55</v>
      </c>
    </row>
    <row r="3" spans="1:16" x14ac:dyDescent="0.25">
      <c r="A3" s="4">
        <v>46457</v>
      </c>
      <c r="B3" s="5" t="s">
        <v>27</v>
      </c>
      <c r="C3" s="5" t="s">
        <v>48</v>
      </c>
      <c r="D3" s="5" t="s">
        <v>49</v>
      </c>
      <c r="E3" s="5" t="s">
        <v>56</v>
      </c>
      <c r="F3" s="6">
        <v>0.4270833333333333</v>
      </c>
      <c r="G3" s="6">
        <v>0.4583333333333333</v>
      </c>
      <c r="H3" s="5" t="s">
        <v>57</v>
      </c>
      <c r="I3" s="5">
        <v>1</v>
      </c>
      <c r="J3" s="5">
        <v>2</v>
      </c>
      <c r="K3" s="5"/>
      <c r="L3" s="5" t="s">
        <v>52</v>
      </c>
      <c r="M3" s="5" t="s">
        <v>53</v>
      </c>
      <c r="N3" s="5" t="s">
        <v>54</v>
      </c>
      <c r="O3" s="5" t="s">
        <v>55</v>
      </c>
      <c r="P3" s="5"/>
    </row>
    <row r="4" spans="1:16" x14ac:dyDescent="0.25">
      <c r="A4" s="2">
        <v>46457</v>
      </c>
      <c r="B4" t="s">
        <v>27</v>
      </c>
      <c r="C4" t="s">
        <v>48</v>
      </c>
      <c r="D4" t="s">
        <v>58</v>
      </c>
      <c r="E4" t="s">
        <v>59</v>
      </c>
      <c r="F4" s="3">
        <v>0.4444444444444444</v>
      </c>
      <c r="G4" s="3">
        <v>0.4722222222222222</v>
      </c>
      <c r="H4" t="s">
        <v>60</v>
      </c>
      <c r="I4">
        <v>1</v>
      </c>
      <c r="J4">
        <v>2</v>
      </c>
      <c r="L4" t="s">
        <v>52</v>
      </c>
      <c r="M4" t="s">
        <v>61</v>
      </c>
      <c r="N4" t="s">
        <v>62</v>
      </c>
      <c r="O4" t="s">
        <v>55</v>
      </c>
    </row>
    <row r="5" spans="1:16" x14ac:dyDescent="0.25">
      <c r="A5" s="4">
        <v>46457</v>
      </c>
      <c r="B5" s="5" t="s">
        <v>27</v>
      </c>
      <c r="C5" s="5" t="s">
        <v>48</v>
      </c>
      <c r="D5" s="5" t="s">
        <v>58</v>
      </c>
      <c r="E5" s="5" t="s">
        <v>63</v>
      </c>
      <c r="F5" s="6">
        <v>0.4548611111111111</v>
      </c>
      <c r="G5" s="6">
        <v>0.4722222222222222</v>
      </c>
      <c r="H5" s="5" t="s">
        <v>64</v>
      </c>
      <c r="I5" s="5">
        <v>3</v>
      </c>
      <c r="J5" s="5">
        <v>4</v>
      </c>
      <c r="K5" s="5" t="s">
        <v>65</v>
      </c>
      <c r="L5" s="5" t="s">
        <v>52</v>
      </c>
      <c r="M5" s="5" t="s">
        <v>61</v>
      </c>
      <c r="N5" s="5" t="s">
        <v>62</v>
      </c>
      <c r="O5" s="5" t="s">
        <v>55</v>
      </c>
      <c r="P5" s="5" t="s">
        <v>66</v>
      </c>
    </row>
    <row r="6" spans="1:16" x14ac:dyDescent="0.25">
      <c r="A6" s="2">
        <v>46457</v>
      </c>
      <c r="B6" t="s">
        <v>27</v>
      </c>
      <c r="C6" t="s">
        <v>48</v>
      </c>
      <c r="D6" t="s">
        <v>58</v>
      </c>
      <c r="E6" t="s">
        <v>67</v>
      </c>
      <c r="F6" s="3">
        <v>0.5208333333333334</v>
      </c>
      <c r="G6" s="3"/>
      <c r="H6" t="s">
        <v>68</v>
      </c>
      <c r="J6">
        <v>1</v>
      </c>
      <c r="L6" t="s">
        <v>52</v>
      </c>
      <c r="P6" t="s">
        <v>69</v>
      </c>
    </row>
    <row r="7" spans="1:16" x14ac:dyDescent="0.25">
      <c r="A7" s="4">
        <v>46457</v>
      </c>
      <c r="B7" s="5" t="s">
        <v>27</v>
      </c>
      <c r="C7" s="5" t="s">
        <v>70</v>
      </c>
      <c r="D7" s="5" t="s">
        <v>58</v>
      </c>
      <c r="E7" s="5" t="s">
        <v>71</v>
      </c>
      <c r="F7" s="6">
        <v>0.5520833333333334</v>
      </c>
      <c r="G7" s="6">
        <v>0.5729166666666666</v>
      </c>
      <c r="H7" s="5" t="s">
        <v>72</v>
      </c>
      <c r="I7" s="5">
        <v>1</v>
      </c>
      <c r="J7" s="5">
        <v>1</v>
      </c>
      <c r="K7" s="5" t="s">
        <v>73</v>
      </c>
      <c r="L7" s="5" t="s">
        <v>52</v>
      </c>
      <c r="M7" s="5" t="s">
        <v>61</v>
      </c>
      <c r="N7" s="5" t="s">
        <v>74</v>
      </c>
      <c r="O7" s="5" t="s">
        <v>55</v>
      </c>
      <c r="P7" s="5" t="s">
        <v>75</v>
      </c>
    </row>
    <row r="8" spans="1:16" x14ac:dyDescent="0.25">
      <c r="A8" s="2">
        <v>46459</v>
      </c>
      <c r="B8" t="s">
        <v>76</v>
      </c>
      <c r="C8" t="s">
        <v>70</v>
      </c>
      <c r="D8" t="s">
        <v>58</v>
      </c>
      <c r="E8" t="s">
        <v>77</v>
      </c>
      <c r="F8" s="3">
        <v>0.6944444444444444</v>
      </c>
      <c r="G8" s="3">
        <v>0.5625</v>
      </c>
      <c r="H8" t="s">
        <v>72</v>
      </c>
      <c r="I8">
        <v>1</v>
      </c>
      <c r="J8">
        <v>1</v>
      </c>
      <c r="L8" t="s">
        <v>52</v>
      </c>
      <c r="M8" t="s">
        <v>78</v>
      </c>
      <c r="N8" t="s">
        <v>79</v>
      </c>
      <c r="O8" t="s">
        <v>55</v>
      </c>
    </row>
    <row r="9" spans="1:16" x14ac:dyDescent="0.25">
      <c r="A9" s="4">
        <v>46460</v>
      </c>
      <c r="B9" s="5" t="s">
        <v>76</v>
      </c>
      <c r="C9" s="5" t="s">
        <v>48</v>
      </c>
      <c r="D9" s="5" t="s">
        <v>58</v>
      </c>
      <c r="E9" s="5" t="s">
        <v>80</v>
      </c>
      <c r="F9" s="6">
        <v>0.7534722222222222</v>
      </c>
      <c r="G9" s="6">
        <v>0.6145833333333334</v>
      </c>
      <c r="H9" s="5" t="s">
        <v>60</v>
      </c>
      <c r="I9" s="5">
        <v>1</v>
      </c>
      <c r="J9" s="5">
        <v>2</v>
      </c>
      <c r="K9" s="5"/>
      <c r="L9" s="5" t="s">
        <v>52</v>
      </c>
      <c r="M9" s="5" t="s">
        <v>78</v>
      </c>
      <c r="N9" s="5" t="s">
        <v>81</v>
      </c>
      <c r="O9" s="5" t="s">
        <v>55</v>
      </c>
      <c r="P9" s="5"/>
    </row>
  </sheetData>
  <autoFilter ref="A1:P1"/>
  <dataValidations count="5">
    <dataValidation type="date" operator="greaterThan" allowBlank="1" sqref="A2:A9">
      <formula1>36525.916666666664</formula1>
    </dataValidation>
    <dataValidation type="list" allowBlank="1" sqref="B2:B9">
      <formula1>"Arrival,Departure"</formula1>
    </dataValidation>
    <dataValidation type="whole" allowBlank="1" sqref="I2:I9">
      <formula1>1</formula1>
      <formula2>99</formula2>
    </dataValidation>
    <dataValidation type="whole" allowBlank="1" sqref="J2:J9">
      <formula1>0</formula1>
      <formula2>99</formula2>
    </dataValidation>
    <dataValidation type="list" allowBlank="1" sqref="O2:O9">
      <formula1>"Pending,Landed,Picked up,No-show,Cancelled"</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Transfer manifest</vt:lpstr>
      <vt:lpstr>Plan</vt:lpstr>
      <vt:lpstr>How to use</vt:lpstr>
      <vt:lpstr>Example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EventProgrammer</dc:creator>
  <dc:title>Airport transfer manifest</dc:title>
  <dc:subject/>
  <dc:description/>
  <cp:keywords/>
  <cp:category/>
  <cp:lastModifiedBy>Unknown</cp:lastModifiedBy>
  <dcterms:created xsi:type="dcterms:W3CDTF">2026-10-07T12:26:48Z</dcterms:created>
  <dcterms:modified xsi:type="dcterms:W3CDTF">2026-10-07T12:26:48Z</dcterms:modified>
</cp:coreProperties>
</file>